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 order" sheetId="1" r:id="rId4"/>
    <sheet state="visible" name="Plywood" sheetId="2" r:id="rId5"/>
    <sheet state="visible" name="GRP" sheetId="3" r:id="rId6"/>
  </sheets>
  <definedNames/>
  <calcPr/>
  <extLst>
    <ext uri="GoogleSheetsCustomDataVersion1">
      <go:sheetsCustomData xmlns:go="http://customooxmlschemas.google.com/" r:id="rId7" roundtripDataSignature="AMtx7miNiCfmbCLtt5lRbGk9l8XJxyZKXw=="/>
    </ext>
  </extLst>
</workbook>
</file>

<file path=xl/sharedStrings.xml><?xml version="1.0" encoding="utf-8"?>
<sst xmlns="http://schemas.openxmlformats.org/spreadsheetml/2006/main" count="301" uniqueCount="232">
  <si>
    <t>Plastic Fantastic Sàrl</t>
  </si>
  <si>
    <t>Rue de l’Etang 25</t>
  </si>
  <si>
    <t>1630 Bulle</t>
  </si>
  <si>
    <t>IDE: CHE-347.256.441</t>
  </si>
  <si>
    <t>info@plasticfantasticshop.ch</t>
  </si>
  <si>
    <t xml:space="preserve">phone number:   00 41 76 203 50 09
</t>
  </si>
  <si>
    <t>costumer:</t>
  </si>
  <si>
    <t>name</t>
  </si>
  <si>
    <t>address</t>
  </si>
  <si>
    <t>phone number</t>
  </si>
  <si>
    <t>VAT number</t>
  </si>
  <si>
    <t>delivery address:</t>
  </si>
  <si>
    <t>ORDER SUMMARY</t>
  </si>
  <si>
    <t>sum pieces</t>
  </si>
  <si>
    <t>weight
[kg]</t>
  </si>
  <si>
    <t>price
without VAT</t>
  </si>
  <si>
    <t>Delta plywood</t>
  </si>
  <si>
    <t>Delta macros</t>
  </si>
  <si>
    <t>price without VAT</t>
  </si>
  <si>
    <t>discount plywood</t>
  </si>
  <si>
    <t>discount macros</t>
  </si>
  <si>
    <t>number of volumes</t>
  </si>
  <si>
    <t>mass [kg]</t>
  </si>
  <si>
    <t>packaging (without VAT)</t>
  </si>
  <si>
    <t>transport (without VAT)</t>
  </si>
  <si>
    <t>VAT</t>
  </si>
  <si>
    <t>subtotal</t>
  </si>
  <si>
    <t xml:space="preserve">     *0% VAT pursuant to article 46. of the ZDDV-1</t>
  </si>
  <si>
    <t>mass</t>
  </si>
  <si>
    <t>kg</t>
  </si>
  <si>
    <t>black
9005</t>
  </si>
  <si>
    <t>white
9016</t>
  </si>
  <si>
    <t>gray
7001</t>
  </si>
  <si>
    <t>red 
3000</t>
  </si>
  <si>
    <t>blue
5015</t>
  </si>
  <si>
    <t>green
6018</t>
  </si>
  <si>
    <t>yellow
1018</t>
  </si>
  <si>
    <t>orange
2011</t>
  </si>
  <si>
    <t>purple
4008</t>
  </si>
  <si>
    <t>Volume</t>
  </si>
  <si>
    <t>nuts</t>
  </si>
  <si>
    <t>items
in set</t>
  </si>
  <si>
    <t>price 
without VAT</t>
  </si>
  <si>
    <t>sum pcs</t>
  </si>
  <si>
    <t>sum eur</t>
  </si>
  <si>
    <t xml:space="preserve">Giza </t>
  </si>
  <si>
    <t>Giza-1</t>
  </si>
  <si>
    <t>Giza-2</t>
  </si>
  <si>
    <t>Giza-3</t>
  </si>
  <si>
    <t>Pointer</t>
  </si>
  <si>
    <t>Pointer-1</t>
  </si>
  <si>
    <t>Pointer-2</t>
  </si>
  <si>
    <t>Pointer-3</t>
  </si>
  <si>
    <t>Pointer-4</t>
  </si>
  <si>
    <t>Matrix</t>
  </si>
  <si>
    <t>Matrix-1</t>
  </si>
  <si>
    <t>Matrix-1.1</t>
  </si>
  <si>
    <t>Matrix-1.2</t>
  </si>
  <si>
    <t>Matrix-1.3</t>
  </si>
  <si>
    <t>Matrix-1.4</t>
  </si>
  <si>
    <t>Matrix-2</t>
  </si>
  <si>
    <t>Matrix-2.1</t>
  </si>
  <si>
    <t>Matrix-2.2</t>
  </si>
  <si>
    <t>Matrix-2.3</t>
  </si>
  <si>
    <t>Matrix-2.4</t>
  </si>
  <si>
    <t>Matrix-3</t>
  </si>
  <si>
    <t>Matrix-3.1</t>
  </si>
  <si>
    <t>Matrix-3.2</t>
  </si>
  <si>
    <t>Matrix-3.3</t>
  </si>
  <si>
    <t>Matrix-3.4</t>
  </si>
  <si>
    <t>Matrix-4</t>
  </si>
  <si>
    <t>Matrix-4.1</t>
  </si>
  <si>
    <t>Matrix-4.2</t>
  </si>
  <si>
    <t>Matrix-4.3</t>
  </si>
  <si>
    <t>Matrix-4.4</t>
  </si>
  <si>
    <t>Matrix-5</t>
  </si>
  <si>
    <t>Matrix-5.1</t>
  </si>
  <si>
    <t>Matrix-5.2</t>
  </si>
  <si>
    <t>Matrix-5.3</t>
  </si>
  <si>
    <t>Matrix-5.4</t>
  </si>
  <si>
    <t>Matrix-6</t>
  </si>
  <si>
    <t>Matrix-6.1</t>
  </si>
  <si>
    <t>Matrix-6.2</t>
  </si>
  <si>
    <t>Matrix-6.3</t>
  </si>
  <si>
    <t>Matrix-6.4</t>
  </si>
  <si>
    <t>Boat</t>
  </si>
  <si>
    <t>Boat-1</t>
  </si>
  <si>
    <t>Boat-2</t>
  </si>
  <si>
    <t>Boat-3</t>
  </si>
  <si>
    <t>Boat-4</t>
  </si>
  <si>
    <t>Boat-5</t>
  </si>
  <si>
    <t>Clam</t>
  </si>
  <si>
    <t>Clam-1</t>
  </si>
  <si>
    <t>Clam-2</t>
  </si>
  <si>
    <t>Clam-3</t>
  </si>
  <si>
    <t>Clam-4</t>
  </si>
  <si>
    <t>Clam-5</t>
  </si>
  <si>
    <t>Nose</t>
  </si>
  <si>
    <t>Nose-1</t>
  </si>
  <si>
    <t>Nose-2</t>
  </si>
  <si>
    <t>Nose-3</t>
  </si>
  <si>
    <t>Nose-4</t>
  </si>
  <si>
    <t>90's</t>
  </si>
  <si>
    <t>90's-1</t>
  </si>
  <si>
    <t>90's-2</t>
  </si>
  <si>
    <t>90's-3</t>
  </si>
  <si>
    <t>90's-4</t>
  </si>
  <si>
    <t>90's-5</t>
  </si>
  <si>
    <t>90's-6</t>
  </si>
  <si>
    <t>90's-7</t>
  </si>
  <si>
    <t>90's-8</t>
  </si>
  <si>
    <t>Blade</t>
  </si>
  <si>
    <t>Blade - 1</t>
  </si>
  <si>
    <t>Blade - 2</t>
  </si>
  <si>
    <t>Blade - 3</t>
  </si>
  <si>
    <t>Blade - 4</t>
  </si>
  <si>
    <t>Iceberg</t>
  </si>
  <si>
    <t>Iceberg - 1</t>
  </si>
  <si>
    <t>Iceberg - 2</t>
  </si>
  <si>
    <t>Iceberg - 3</t>
  </si>
  <si>
    <t>Iceberg - 4</t>
  </si>
  <si>
    <t>Iceberg - 5</t>
  </si>
  <si>
    <t>Bat</t>
  </si>
  <si>
    <r>
      <rPr>
        <rFont val="Calibri"/>
        <b/>
        <i/>
        <color theme="1"/>
        <sz val="15.0"/>
      </rPr>
      <t xml:space="preserve">Bat - 1
</t>
    </r>
    <r>
      <rPr>
        <rFont val="Calibri"/>
        <b val="0"/>
        <i/>
        <color theme="1"/>
        <sz val="12.0"/>
      </rPr>
      <t>[100 x 80 x 23 cm]</t>
    </r>
  </si>
  <si>
    <r>
      <rPr>
        <rFont val="Calibri"/>
        <b/>
        <i/>
        <color theme="1"/>
        <sz val="15.0"/>
      </rPr>
      <t xml:space="preserve">Bat - 2
</t>
    </r>
    <r>
      <rPr>
        <rFont val="Calibri"/>
        <b val="0"/>
        <i/>
        <color theme="1"/>
        <sz val="12.0"/>
      </rPr>
      <t>[100 x 80 x 30 cm]</t>
    </r>
  </si>
  <si>
    <r>
      <rPr>
        <rFont val="Calibri"/>
        <b/>
        <i/>
        <color theme="1"/>
        <sz val="15.0"/>
      </rPr>
      <t xml:space="preserve">Bat - 3
</t>
    </r>
    <r>
      <rPr>
        <rFont val="Calibri"/>
        <b val="0"/>
        <i/>
        <color theme="1"/>
        <sz val="12.0"/>
      </rPr>
      <t>[80 x 61 x 18 cm]</t>
    </r>
  </si>
  <si>
    <r>
      <rPr>
        <rFont val="Calibri"/>
        <b/>
        <i/>
        <color theme="1"/>
        <sz val="15.0"/>
      </rPr>
      <t xml:space="preserve">Bat - 3
</t>
    </r>
    <r>
      <rPr>
        <rFont val="Calibri"/>
        <b val="0"/>
        <i/>
        <color theme="1"/>
        <sz val="12.0"/>
      </rPr>
      <t>[80 x 70 x 26 cm]</t>
    </r>
  </si>
  <si>
    <t>Sum Price
without VAT</t>
  </si>
  <si>
    <t>CHF</t>
  </si>
  <si>
    <t>Sum SETS</t>
  </si>
  <si>
    <t>SUM kg</t>
  </si>
  <si>
    <t>KG</t>
  </si>
  <si>
    <t xml:space="preserve">Sum pcs. by colour: </t>
  </si>
  <si>
    <t>NAME</t>
  </si>
  <si>
    <t>ID</t>
  </si>
  <si>
    <t>notes</t>
  </si>
  <si>
    <t>sum kg</t>
  </si>
  <si>
    <r>
      <rPr>
        <rFont val="Calibri"/>
        <b/>
        <color rgb="FFF2F2F2"/>
        <sz val="14.0"/>
      </rPr>
      <t xml:space="preserve">BLACK </t>
    </r>
    <r>
      <rPr>
        <rFont val="Calibri"/>
        <color rgb="FFF2F2F2"/>
        <sz val="14.0"/>
      </rPr>
      <t xml:space="preserve">     RAL 9005</t>
    </r>
  </si>
  <si>
    <t>WHITE</t>
  </si>
  <si>
    <r>
      <rPr>
        <rFont val="Calibri"/>
        <b/>
        <color theme="1"/>
        <sz val="14.0"/>
      </rPr>
      <t>RED</t>
    </r>
    <r>
      <rPr>
        <rFont val="Calibri"/>
        <color theme="1"/>
        <sz val="14.0"/>
      </rPr>
      <t xml:space="preserve">            RAL 3000 </t>
    </r>
  </si>
  <si>
    <r>
      <rPr>
        <rFont val="Calibri"/>
        <b/>
        <color theme="1"/>
        <sz val="14.0"/>
      </rPr>
      <t xml:space="preserve">YELLOW </t>
    </r>
    <r>
      <rPr>
        <rFont val="Calibri"/>
        <color theme="1"/>
        <sz val="14.0"/>
      </rPr>
      <t xml:space="preserve">  RAL 1018 </t>
    </r>
  </si>
  <si>
    <r>
      <rPr>
        <rFont val="Calibri"/>
        <b/>
        <color theme="0"/>
        <sz val="14.0"/>
      </rPr>
      <t>BLUE</t>
    </r>
    <r>
      <rPr>
        <rFont val="Calibri"/>
        <color theme="0"/>
        <sz val="14.0"/>
      </rPr>
      <t xml:space="preserve">         RAL 5015</t>
    </r>
  </si>
  <si>
    <r>
      <rPr>
        <rFont val="Calibri"/>
        <b/>
        <color theme="1"/>
        <sz val="14.0"/>
      </rPr>
      <t>GREEN</t>
    </r>
    <r>
      <rPr>
        <rFont val="Calibri"/>
        <color theme="1"/>
        <sz val="14.0"/>
      </rPr>
      <t xml:space="preserve">    RAL 6018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</si>
  <si>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</si>
  <si>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4.0"/>
      </rPr>
      <t>DEEP ORANGE</t>
    </r>
    <r>
      <rPr>
        <rFont val="Calibri"/>
        <color theme="1"/>
        <sz val="14.0"/>
      </rPr>
      <t xml:space="preserve">          RAL 2011</t>
    </r>
  </si>
  <si>
    <r>
      <rPr>
        <rFont val="Calibri"/>
        <b/>
        <color theme="1"/>
        <sz val="14.0"/>
      </rPr>
      <t xml:space="preserve">PINK </t>
    </r>
    <r>
      <rPr>
        <rFont val="Calibri"/>
        <color theme="1"/>
        <sz val="14.0"/>
      </rPr>
      <t xml:space="preserve">          RAL 4003</t>
    </r>
  </si>
  <si>
    <r>
      <rPr>
        <rFont val="Calibri"/>
        <b/>
        <color theme="1"/>
        <sz val="14.0"/>
      </rPr>
      <t xml:space="preserve">GREY    </t>
    </r>
    <r>
      <rPr>
        <rFont val="Calibri"/>
        <color theme="1"/>
        <sz val="14.0"/>
      </rPr>
      <t xml:space="preserve">        RAL 7001</t>
    </r>
  </si>
  <si>
    <r>
      <rPr>
        <rFont val="Calibri"/>
        <b/>
        <color theme="0"/>
        <sz val="14.0"/>
      </rPr>
      <t>PURPLE</t>
    </r>
    <r>
      <rPr>
        <rFont val="Calibri"/>
        <color theme="0"/>
        <sz val="14.0"/>
      </rPr>
      <t xml:space="preserve">      S4050-R60B/M</t>
    </r>
  </si>
  <si>
    <r>
      <rPr>
        <rFont val="Calibri"/>
        <b/>
        <color theme="1"/>
        <sz val="14.0"/>
      </rPr>
      <t>MINT</t>
    </r>
    <r>
      <rPr>
        <rFont val="Calibri"/>
        <color theme="1"/>
        <sz val="14.0"/>
      </rPr>
      <t xml:space="preserve">   </t>
    </r>
    <r>
      <rPr>
        <rFont val="Calibri (Body)_x0000_"/>
        <color theme="1"/>
        <sz val="14.0"/>
      </rPr>
      <t>RAL6027</t>
    </r>
  </si>
  <si>
    <r>
      <rPr>
        <rFont val="Calibri (Body)_x0000_"/>
        <b/>
        <color theme="0"/>
        <sz val="14.0"/>
      </rPr>
      <t>DEEP ROSE</t>
    </r>
    <r>
      <rPr>
        <rFont val="Calibri"/>
        <color theme="0"/>
        <sz val="14.0"/>
      </rPr>
      <t xml:space="preserve"> </t>
    </r>
    <r>
      <rPr>
        <rFont val="Calibri (Body)_x0000_"/>
        <color theme="0"/>
        <sz val="14.0"/>
      </rPr>
      <t>RAL4008</t>
    </r>
  </si>
  <si>
    <t>norma</t>
  </si>
  <si>
    <t>Size</t>
  </si>
  <si>
    <t>Dimension (cm)</t>
  </si>
  <si>
    <t>Nr. in set</t>
  </si>
  <si>
    <t>T-nuts</t>
  </si>
  <si>
    <t>Fixing</t>
  </si>
  <si>
    <t>Price without VAT</t>
  </si>
  <si>
    <r>
      <rPr>
        <rFont val="Calibri"/>
        <b/>
        <color rgb="FFF2F2F2"/>
        <sz val="14.0"/>
      </rPr>
      <t xml:space="preserve">BLACK </t>
    </r>
    <r>
      <rPr>
        <rFont val="Calibri"/>
        <color rgb="FFF2F2F2"/>
        <sz val="14.0"/>
      </rPr>
      <t xml:space="preserve">     RAL 9005</t>
    </r>
  </si>
  <si>
    <r>
      <rPr>
        <rFont val="Calibri"/>
        <b/>
        <color theme="1"/>
        <sz val="14.0"/>
      </rPr>
      <t>RED</t>
    </r>
    <r>
      <rPr>
        <rFont val="Calibri"/>
        <color theme="1"/>
        <sz val="14.0"/>
      </rPr>
      <t xml:space="preserve">            RAL 3000 </t>
    </r>
  </si>
  <si>
    <r>
      <rPr>
        <rFont val="Calibri"/>
        <b/>
        <color theme="1"/>
        <sz val="14.0"/>
      </rPr>
      <t xml:space="preserve">YELLOW </t>
    </r>
    <r>
      <rPr>
        <rFont val="Calibri"/>
        <color theme="1"/>
        <sz val="14.0"/>
      </rPr>
      <t xml:space="preserve">  RAL 1018 </t>
    </r>
  </si>
  <si>
    <r>
      <rPr>
        <rFont val="Calibri"/>
        <b/>
        <color theme="0"/>
        <sz val="14.0"/>
      </rPr>
      <t>BLUE</t>
    </r>
    <r>
      <rPr>
        <rFont val="Calibri"/>
        <color theme="0"/>
        <sz val="14.0"/>
      </rPr>
      <t xml:space="preserve">         RAL 5015</t>
    </r>
  </si>
  <si>
    <r>
      <rPr>
        <rFont val="Calibri"/>
        <b/>
        <color theme="1"/>
        <sz val="14.0"/>
      </rPr>
      <t>GREEN</t>
    </r>
    <r>
      <rPr>
        <rFont val="Calibri"/>
        <color theme="1"/>
        <sz val="14.0"/>
      </rPr>
      <t xml:space="preserve">    RAL 6018</t>
    </r>
  </si>
  <si>
    <r>
      <rPr>
        <rFont val="Calibri"/>
        <b/>
        <color theme="1"/>
        <sz val="12.0"/>
      </rPr>
      <t>ORANGE</t>
    </r>
    <r>
      <rPr>
        <rFont val="Calibri"/>
        <color theme="1"/>
        <sz val="12.0"/>
      </rPr>
      <t xml:space="preserve"> </t>
    </r>
    <r>
      <rPr>
        <rFont val="Calibri"/>
        <color theme="1"/>
        <sz val="10.0"/>
      </rPr>
      <t>RAL 1033</t>
    </r>
  </si>
  <si>
    <r>
      <rPr>
        <rFont val="Calibri"/>
        <b/>
        <color theme="1"/>
        <sz val="14.0"/>
      </rPr>
      <t>DEEP ORANGE</t>
    </r>
    <r>
      <rPr>
        <rFont val="Calibri"/>
        <color theme="1"/>
        <sz val="14.0"/>
      </rPr>
      <t xml:space="preserve">          RAL 2011</t>
    </r>
  </si>
  <si>
    <r>
      <rPr>
        <rFont val="Calibri"/>
        <b/>
        <color theme="1"/>
        <sz val="14.0"/>
      </rPr>
      <t xml:space="preserve">PINK </t>
    </r>
    <r>
      <rPr>
        <rFont val="Calibri"/>
        <color theme="1"/>
        <sz val="14.0"/>
      </rPr>
      <t xml:space="preserve">          RAL 4003</t>
    </r>
  </si>
  <si>
    <r>
      <rPr>
        <rFont val="Calibri"/>
        <b/>
        <color theme="1"/>
        <sz val="14.0"/>
      </rPr>
      <t xml:space="preserve">GREY    </t>
    </r>
    <r>
      <rPr>
        <rFont val="Calibri"/>
        <color theme="1"/>
        <sz val="14.0"/>
      </rPr>
      <t xml:space="preserve">        RAL 7001</t>
    </r>
  </si>
  <si>
    <r>
      <rPr>
        <rFont val="Calibri"/>
        <b/>
        <color theme="0"/>
        <sz val="14.0"/>
      </rPr>
      <t>PURPLE</t>
    </r>
    <r>
      <rPr>
        <rFont val="Calibri"/>
        <color theme="0"/>
        <sz val="14.0"/>
      </rPr>
      <t xml:space="preserve">      S4050-R60B/M</t>
    </r>
  </si>
  <si>
    <r>
      <rPr>
        <rFont val="Calibri"/>
        <b/>
        <color theme="1"/>
        <sz val="14.0"/>
      </rPr>
      <t>MINT</t>
    </r>
    <r>
      <rPr>
        <rFont val="Calibri"/>
        <color theme="1"/>
        <sz val="14.0"/>
      </rPr>
      <t xml:space="preserve">   </t>
    </r>
    <r>
      <rPr>
        <rFont val="Calibri (Body)_x0000_"/>
        <color theme="1"/>
        <sz val="14.0"/>
      </rPr>
      <t>RAL6027</t>
    </r>
  </si>
  <si>
    <r>
      <rPr>
        <rFont val="Calibri (Body)_x0000_"/>
        <b/>
        <color theme="0"/>
        <sz val="14.0"/>
      </rPr>
      <t>DEEP ROSE</t>
    </r>
    <r>
      <rPr>
        <rFont val="Calibri"/>
        <color theme="0"/>
        <sz val="14.0"/>
      </rPr>
      <t xml:space="preserve"> </t>
    </r>
    <r>
      <rPr>
        <rFont val="Calibri (Body)_x0000_"/>
        <color theme="0"/>
        <sz val="14.0"/>
      </rPr>
      <t>RAL4008</t>
    </r>
  </si>
  <si>
    <t xml:space="preserve">Sum </t>
  </si>
  <si>
    <t>ordered</t>
  </si>
  <si>
    <t>BEGINNING</t>
  </si>
  <si>
    <t>BEGINNING 1</t>
  </si>
  <si>
    <t>D-BEG1-GRP-DT</t>
  </si>
  <si>
    <t>dual. Text.</t>
  </si>
  <si>
    <t>XL</t>
  </si>
  <si>
    <t>38x15,5x5,5, 38x15,5x6</t>
  </si>
  <si>
    <t>screw-ons</t>
  </si>
  <si>
    <t>BEGINNING 2</t>
  </si>
  <si>
    <t>D-BEG2-GRP-DT</t>
  </si>
  <si>
    <t>37,5x15,5x8, 38x14x7</t>
  </si>
  <si>
    <t>BEGINNING 3</t>
  </si>
  <si>
    <t>D-BEG3-GRP-DT</t>
  </si>
  <si>
    <t>43x18,5x6,5</t>
  </si>
  <si>
    <t>BEGINNING 4</t>
  </si>
  <si>
    <t>D-BEG4-GRP-DT</t>
  </si>
  <si>
    <t>2XL</t>
  </si>
  <si>
    <t>66x25,5x4,5</t>
  </si>
  <si>
    <t>BEGINNING 5</t>
  </si>
  <si>
    <t>D-BEG5-GRP-DT</t>
  </si>
  <si>
    <t>64,5x26x6</t>
  </si>
  <si>
    <t>BEGINNING 6</t>
  </si>
  <si>
    <t>D-BEG6-GRP-DT</t>
  </si>
  <si>
    <t>67x28,5x8,5</t>
  </si>
  <si>
    <t>BEGINNING 7</t>
  </si>
  <si>
    <t>D-BEG7-GRP-DT</t>
  </si>
  <si>
    <t>67,5x29x11</t>
  </si>
  <si>
    <t>BEGINNING 8</t>
  </si>
  <si>
    <t>D-BEG8-GRP-DT</t>
  </si>
  <si>
    <t>67,5x26,5x9,5</t>
  </si>
  <si>
    <t>BEGINNING 9</t>
  </si>
  <si>
    <t>D-BEG9-GRP-DT</t>
  </si>
  <si>
    <t>65x27x11</t>
  </si>
  <si>
    <t>BEGINNING 10</t>
  </si>
  <si>
    <t>D-BEG10-GRP-DT</t>
  </si>
  <si>
    <t>75x30,5x13,5</t>
  </si>
  <si>
    <t>BEGINNING 11</t>
  </si>
  <si>
    <t>D-BEG11-GRP-DT</t>
  </si>
  <si>
    <t>77,5x29,5x14</t>
  </si>
  <si>
    <t>BEGINNING 12</t>
  </si>
  <si>
    <t>D-BEG12-GRP-DT</t>
  </si>
  <si>
    <t>74,5x28x13</t>
  </si>
  <si>
    <t>BEGINNING 13</t>
  </si>
  <si>
    <t>D-BEG13-GRP-DT</t>
  </si>
  <si>
    <t>3XL</t>
  </si>
  <si>
    <t>94,5x32x17</t>
  </si>
  <si>
    <t>BEGINNING 14</t>
  </si>
  <si>
    <t>D-BEG14-GRP-DT</t>
  </si>
  <si>
    <t>116,5x42,5x22</t>
  </si>
  <si>
    <r>
      <rPr>
        <rFont val="Arial"/>
        <b/>
        <color theme="1"/>
        <sz val="18.0"/>
      </rPr>
      <t xml:space="preserve">BEGINNING: </t>
    </r>
    <r>
      <rPr>
        <rFont val="Arial"/>
        <b val="0"/>
        <color theme="1"/>
        <sz val="18.0"/>
      </rPr>
      <t>THE WHOLE RANGE</t>
    </r>
  </si>
  <si>
    <t>S-LINE</t>
  </si>
  <si>
    <t>S-LINE 1</t>
  </si>
  <si>
    <t>77x40x22</t>
  </si>
  <si>
    <t>S-LINE 2</t>
  </si>
  <si>
    <t>77x40x20</t>
  </si>
  <si>
    <t>S-LINE 3</t>
  </si>
  <si>
    <t>77x40x17</t>
  </si>
  <si>
    <t>S-LINE 4</t>
  </si>
  <si>
    <t>77x40x13</t>
  </si>
  <si>
    <t>S-LINE 5</t>
  </si>
  <si>
    <t>77x40x12</t>
  </si>
  <si>
    <r>
      <rPr>
        <rFont val="Arial"/>
        <b/>
        <color theme="1"/>
        <sz val="18.0"/>
      </rPr>
      <t xml:space="preserve">S-LINE:
</t>
    </r>
    <r>
      <rPr>
        <rFont val="Arial"/>
        <b val="0"/>
        <color theme="1"/>
        <sz val="18.0"/>
      </rPr>
      <t>THE WHOLE RANGE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</si>
</sst>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CHF]#,##0.00"/>
    <numFmt numFmtId="165" formatCode="#,##0_ ;\-#,##0\ "/>
    <numFmt numFmtId="166" formatCode="[$€-2]\ #,##0.00"/>
    <numFmt numFmtId="167" formatCode="0.0"/>
    <numFmt numFmtId="168" formatCode="#,##0.00_ ;\-#,##0.00\ "/>
    <numFmt numFmtId="169" formatCode="_-[$€-2]\ * #,##0.00_-;\-[$€-2]\ * #,##0.00_-;_-[$€-2]\ * &quot;-&quot;??_-;_-@"/>
    <numFmt numFmtId="170" formatCode="_-* #,##0.00\ &quot;€&quot;_-;\-* #,##0.00\ &quot;€&quot;_-;_-* &quot;-&quot;??\ &quot;€&quot;_-;_-@"/>
  </numFmts>
  <fonts count="40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color theme="1"/>
      <name val="Calibri"/>
      <scheme val="minor"/>
    </font>
    <font>
      <b/>
      <sz val="10.0"/>
      <color theme="1"/>
      <name val="Calibri"/>
    </font>
    <font/>
    <font>
      <sz val="10.0"/>
      <color theme="1"/>
      <name val="Calibri"/>
    </font>
    <font>
      <sz val="11.0"/>
      <color theme="1"/>
      <name val="Libre Baskerville"/>
    </font>
    <font>
      <sz val="14.0"/>
      <color theme="1"/>
      <name val="Calibri"/>
    </font>
    <font>
      <b/>
      <sz val="14.0"/>
      <color theme="1"/>
      <name val="Calibri"/>
    </font>
    <font>
      <b/>
      <sz val="16.0"/>
      <color theme="1"/>
      <name val="Libre Baskerville"/>
    </font>
    <font>
      <i/>
      <sz val="10.0"/>
      <color theme="1"/>
      <name val="Calibri"/>
    </font>
    <font>
      <b/>
      <i/>
      <sz val="12.0"/>
      <color theme="1"/>
      <name val="Calibri"/>
    </font>
    <font>
      <i/>
      <sz val="11.0"/>
      <color theme="1"/>
      <name val="Calibri"/>
    </font>
    <font>
      <i/>
      <sz val="9.0"/>
      <color theme="1"/>
      <name val="Calibri"/>
    </font>
    <font>
      <sz val="11.0"/>
      <color theme="0"/>
      <name val="Calibri"/>
    </font>
    <font>
      <b/>
      <i/>
      <sz val="25.0"/>
      <color theme="1"/>
      <name val="Calibri"/>
    </font>
    <font>
      <b/>
      <i/>
      <sz val="15.0"/>
      <color theme="1"/>
      <name val="Calibri"/>
    </font>
    <font>
      <b/>
      <sz val="20.0"/>
      <color theme="1"/>
      <name val="Calibri"/>
    </font>
    <font>
      <sz val="12.0"/>
      <color theme="1"/>
      <name val="Calibri"/>
    </font>
    <font>
      <sz val="16.0"/>
      <color theme="1"/>
      <name val="Calibri"/>
    </font>
    <font>
      <b/>
      <sz val="12.0"/>
      <color theme="1"/>
      <name val="Ar techni"/>
    </font>
    <font>
      <sz val="14.0"/>
      <color theme="1"/>
      <name val="Ar techni"/>
    </font>
    <font>
      <sz val="14.0"/>
      <color theme="0"/>
      <name val="Calibri"/>
    </font>
    <font>
      <sz val="12.0"/>
      <color theme="1"/>
      <name val="Ar techni"/>
    </font>
    <font>
      <sz val="11.0"/>
      <color theme="1"/>
      <name val="Arial"/>
    </font>
    <font>
      <sz val="12.0"/>
      <color theme="1"/>
      <name val="Arial"/>
    </font>
    <font>
      <b/>
      <sz val="16.0"/>
      <color theme="1"/>
      <name val="Arial"/>
    </font>
    <font>
      <b/>
      <sz val="14.0"/>
      <color theme="1"/>
      <name val="Arial"/>
    </font>
    <font>
      <b/>
      <sz val="20.0"/>
      <color theme="1"/>
      <name val="Arial"/>
    </font>
    <font>
      <sz val="14.0"/>
      <color theme="1"/>
      <name val="Arial"/>
    </font>
    <font>
      <sz val="16.0"/>
      <color theme="1"/>
      <name val="Arial"/>
    </font>
    <font>
      <b/>
      <sz val="12.0"/>
      <color theme="1"/>
      <name val="Arial"/>
    </font>
    <font>
      <sz val="14.0"/>
      <color rgb="FFF2F2F2"/>
      <name val="Calibri"/>
    </font>
    <font>
      <b/>
      <sz val="11.0"/>
      <color theme="1"/>
      <name val="Arial"/>
    </font>
    <font>
      <b/>
      <sz val="36.0"/>
      <color theme="1"/>
      <name val="Arial"/>
    </font>
    <font>
      <b/>
      <sz val="12.0"/>
      <color rgb="FFF2F2F2"/>
      <name val="Arial"/>
    </font>
    <font>
      <b/>
      <sz val="12.0"/>
      <color theme="0"/>
      <name val="Arial"/>
    </font>
    <font>
      <sz val="18.0"/>
      <color rgb="FF0070C0"/>
      <name val="Calibri"/>
    </font>
    <font>
      <b/>
      <sz val="18.0"/>
      <color theme="1"/>
      <name val="Arial"/>
    </font>
  </fonts>
  <fills count="23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1"/>
        <bgColor theme="1"/>
      </patternFill>
    </fill>
    <fill>
      <patternFill patternType="solid">
        <fgColor rgb="FFFF0000"/>
        <bgColor rgb="FFFF0000"/>
      </patternFill>
    </fill>
    <fill>
      <patternFill patternType="solid">
        <fgColor rgb="FF0070C0"/>
        <bgColor rgb="FF0070C0"/>
      </patternFill>
    </fill>
    <fill>
      <patternFill patternType="solid">
        <fgColor rgb="FF00B050"/>
        <bgColor rgb="FF00B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7030A0"/>
        <bgColor rgb="FF7030A0"/>
      </patternFill>
    </fill>
    <fill>
      <patternFill patternType="solid">
        <fgColor rgb="FFF8F8F8"/>
        <bgColor rgb="FFF8F8F8"/>
      </patternFill>
    </fill>
    <fill>
      <patternFill patternType="solid">
        <fgColor theme="0"/>
        <bgColor theme="0"/>
      </patternFill>
    </fill>
    <fill>
      <patternFill patternType="solid">
        <fgColor rgb="FF404040"/>
        <bgColor rgb="FF40404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6FF"/>
        <bgColor rgb="FFFF66FF"/>
      </patternFill>
    </fill>
    <fill>
      <patternFill patternType="solid">
        <fgColor rgb="FFA6A6A6"/>
        <bgColor rgb="FFA6A6A6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A5A5A5"/>
        <bgColor rgb="FFA5A5A5"/>
      </patternFill>
    </fill>
  </fills>
  <borders count="59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/>
    </border>
    <border>
      <bottom style="double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/>
      <right/>
      <top/>
      <bottom/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</border>
    <border>
      <left style="hair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 style="hair">
        <color rgb="FF000000"/>
      </left>
      <right style="hair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 style="medium">
        <color rgb="FF000000"/>
      </left>
      <right style="hair">
        <color rgb="FF000000"/>
      </right>
      <top/>
      <bottom style="medium">
        <color rgb="FF000000"/>
      </bottom>
    </border>
    <border>
      <left style="hair">
        <color rgb="FF000000"/>
      </left>
      <right style="hair">
        <color rgb="FF000000"/>
      </right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6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0" xfId="0" applyAlignment="1" applyFont="1">
      <alignment shrinkToFit="0" vertical="bottom" wrapText="0"/>
    </xf>
    <xf borderId="0" fillId="0" fontId="2" numFmtId="0" xfId="0" applyAlignment="1" applyFont="1">
      <alignment vertical="bottom"/>
    </xf>
    <xf borderId="0" fillId="0" fontId="2" numFmtId="0" xfId="0" applyAlignment="1" applyFont="1">
      <alignment shrinkToFit="0" vertical="bottom" wrapText="0"/>
    </xf>
    <xf borderId="0" fillId="0" fontId="2" numFmtId="0" xfId="0" applyAlignment="1" applyFont="1">
      <alignment vertical="bottom"/>
    </xf>
    <xf borderId="0" fillId="0" fontId="2" numFmtId="0" xfId="0" applyAlignment="1" applyFont="1">
      <alignment shrinkToFit="0" vertical="bottom" wrapText="0"/>
    </xf>
    <xf borderId="0" fillId="0" fontId="3" numFmtId="164" xfId="0" applyFont="1" applyNumberFormat="1"/>
    <xf borderId="1" fillId="2" fontId="4" numFmtId="0" xfId="0" applyAlignment="1" applyBorder="1" applyFill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2" fontId="4" numFmtId="0" xfId="0" applyBorder="1" applyFont="1"/>
    <xf borderId="5" fillId="0" fontId="6" numFmtId="0" xfId="0" applyAlignment="1" applyBorder="1" applyFont="1">
      <alignment horizontal="center"/>
    </xf>
    <xf borderId="6" fillId="0" fontId="5" numFmtId="0" xfId="0" applyBorder="1" applyFont="1"/>
    <xf borderId="7" fillId="0" fontId="5" numFmtId="0" xfId="0" applyBorder="1" applyFont="1"/>
    <xf borderId="8" fillId="2" fontId="4" numFmtId="0" xfId="0" applyAlignment="1" applyBorder="1" applyFont="1">
      <alignment horizontal="left" vertical="center"/>
    </xf>
    <xf borderId="9" fillId="0" fontId="6" numFmtId="0" xfId="0" applyAlignment="1" applyBorder="1" applyFont="1">
      <alignment horizont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6" numFmtId="0" xfId="0" applyAlignment="1" applyBorder="1" applyFont="1">
      <alignment horizontal="center"/>
    </xf>
    <xf borderId="14" fillId="0" fontId="5" numFmtId="0" xfId="0" applyBorder="1" applyFont="1"/>
    <xf borderId="15" fillId="0" fontId="5" numFmtId="0" xfId="0" applyBorder="1" applyFont="1"/>
    <xf borderId="16" fillId="0" fontId="5" numFmtId="0" xfId="0" applyBorder="1" applyFont="1"/>
    <xf borderId="17" fillId="0" fontId="6" numFmtId="0" xfId="0" applyAlignment="1" applyBorder="1" applyFont="1">
      <alignment horizontal="center"/>
    </xf>
    <xf borderId="18" fillId="0" fontId="5" numFmtId="0" xfId="0" applyBorder="1" applyFont="1"/>
    <xf borderId="19" fillId="0" fontId="5" numFmtId="0" xfId="0" applyBorder="1" applyFont="1"/>
    <xf borderId="4" fillId="2" fontId="4" numFmtId="0" xfId="0" applyAlignment="1" applyBorder="1" applyFont="1">
      <alignment vertical="center"/>
    </xf>
    <xf borderId="14" fillId="0" fontId="6" numFmtId="0" xfId="0" applyAlignment="1" applyBorder="1" applyFont="1">
      <alignment horizontal="center"/>
    </xf>
    <xf borderId="20" fillId="2" fontId="4" numFmtId="0" xfId="0" applyAlignment="1" applyBorder="1" applyFont="1">
      <alignment vertical="center"/>
    </xf>
    <xf borderId="21" fillId="0" fontId="6" numFmtId="0" xfId="0" applyAlignment="1" applyBorder="1" applyFont="1">
      <alignment horizontal="center"/>
    </xf>
    <xf borderId="22" fillId="0" fontId="5" numFmtId="0" xfId="0" applyBorder="1" applyFont="1"/>
    <xf borderId="23" fillId="0" fontId="5" numFmtId="0" xfId="0" applyBorder="1" applyFont="1"/>
    <xf borderId="0" fillId="0" fontId="6" numFmtId="0" xfId="0" applyFont="1"/>
    <xf borderId="0" fillId="0" fontId="7" numFmtId="0" xfId="0" applyFont="1"/>
    <xf borderId="20" fillId="2" fontId="4" numFmtId="0" xfId="0" applyBorder="1" applyFont="1"/>
    <xf borderId="0" fillId="0" fontId="8" numFmtId="0" xfId="0" applyFont="1"/>
    <xf borderId="24" fillId="0" fontId="5" numFmtId="0" xfId="0" applyBorder="1" applyFont="1"/>
    <xf borderId="0" fillId="0" fontId="9" numFmtId="0" xfId="0" applyFont="1"/>
    <xf borderId="0" fillId="0" fontId="10" numFmtId="0" xfId="0" applyAlignment="1" applyFont="1">
      <alignment horizontal="center" shrinkToFit="0" wrapText="1"/>
    </xf>
    <xf borderId="0" fillId="0" fontId="10" numFmtId="0" xfId="0" applyAlignment="1" applyFont="1">
      <alignment shrinkToFit="0" wrapText="1"/>
    </xf>
    <xf borderId="25" fillId="0" fontId="2" numFmtId="0" xfId="0" applyBorder="1" applyFont="1"/>
    <xf borderId="25" fillId="0" fontId="2" numFmtId="0" xfId="0" applyAlignment="1" applyBorder="1" applyFont="1">
      <alignment horizontal="center" vertical="center"/>
    </xf>
    <xf borderId="25" fillId="0" fontId="2" numFmtId="0" xfId="0" applyAlignment="1" applyBorder="1" applyFont="1">
      <alignment horizontal="center" shrinkToFit="0" vertical="center" wrapText="1"/>
    </xf>
    <xf borderId="25" fillId="0" fontId="2" numFmtId="0" xfId="0" applyAlignment="1" applyBorder="1" applyFont="1">
      <alignment horizontal="center" shrinkToFit="0" wrapText="1"/>
    </xf>
    <xf borderId="0" fillId="0" fontId="1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11" numFmtId="164" xfId="0" applyAlignment="1" applyFont="1" applyNumberFormat="1">
      <alignment horizontal="right"/>
    </xf>
    <xf borderId="25" fillId="0" fontId="11" numFmtId="0" xfId="0" applyAlignment="1" applyBorder="1" applyFont="1">
      <alignment horizontal="center"/>
    </xf>
    <xf borderId="25" fillId="0" fontId="5" numFmtId="0" xfId="0" applyBorder="1" applyFont="1"/>
    <xf borderId="25" fillId="0" fontId="2" numFmtId="165" xfId="0" applyAlignment="1" applyBorder="1" applyFont="1" applyNumberFormat="1">
      <alignment horizontal="center"/>
    </xf>
    <xf borderId="25" fillId="0" fontId="2" numFmtId="2" xfId="0" applyAlignment="1" applyBorder="1" applyFont="1" applyNumberFormat="1">
      <alignment horizontal="center"/>
    </xf>
    <xf borderId="25" fillId="0" fontId="11" numFmtId="164" xfId="0" applyAlignment="1" applyBorder="1" applyFont="1" applyNumberFormat="1">
      <alignment horizontal="right"/>
    </xf>
    <xf borderId="0" fillId="0" fontId="2" numFmtId="0" xfId="0" applyAlignment="1" applyFont="1">
      <alignment horizontal="left"/>
    </xf>
    <xf borderId="26" fillId="0" fontId="11" numFmtId="0" xfId="0" applyBorder="1" applyFont="1"/>
    <xf borderId="27" fillId="0" fontId="11" numFmtId="0" xfId="0" applyAlignment="1" applyBorder="1" applyFont="1">
      <alignment horizontal="center"/>
    </xf>
    <xf borderId="26" fillId="0" fontId="11" numFmtId="164" xfId="0" applyAlignment="1" applyBorder="1" applyFont="1" applyNumberFormat="1">
      <alignment horizontal="right"/>
    </xf>
    <xf borderId="28" fillId="0" fontId="5" numFmtId="0" xfId="0" applyBorder="1" applyFont="1"/>
    <xf borderId="29" fillId="0" fontId="11" numFmtId="0" xfId="0" applyAlignment="1" applyBorder="1" applyFont="1">
      <alignment horizontal="left"/>
    </xf>
    <xf borderId="0" fillId="0" fontId="11" numFmtId="10" xfId="0" applyAlignment="1" applyFont="1" applyNumberFormat="1">
      <alignment horizontal="center"/>
    </xf>
    <xf borderId="29" fillId="0" fontId="11" numFmtId="166" xfId="0" applyAlignment="1" applyBorder="1" applyFont="1" applyNumberFormat="1">
      <alignment horizontal="right"/>
    </xf>
    <xf borderId="30" fillId="0" fontId="5" numFmtId="0" xfId="0" applyBorder="1" applyFont="1"/>
    <xf borderId="29" fillId="0" fontId="11" numFmtId="0" xfId="0" applyBorder="1" applyFont="1"/>
    <xf borderId="29" fillId="0" fontId="11" numFmtId="0" xfId="0" applyAlignment="1" applyBorder="1" applyFont="1">
      <alignment horizontal="right"/>
    </xf>
    <xf borderId="29" fillId="0" fontId="11" numFmtId="165" xfId="0" applyAlignment="1" applyBorder="1" applyFont="1" applyNumberFormat="1">
      <alignment horizontal="right"/>
    </xf>
    <xf borderId="29" fillId="0" fontId="11" numFmtId="167" xfId="0" applyAlignment="1" applyBorder="1" applyFont="1" applyNumberFormat="1">
      <alignment horizontal="right"/>
    </xf>
    <xf borderId="30" fillId="0" fontId="11" numFmtId="0" xfId="0" applyAlignment="1" applyBorder="1" applyFont="1">
      <alignment horizontal="right"/>
    </xf>
    <xf borderId="29" fillId="0" fontId="11" numFmtId="164" xfId="0" applyAlignment="1" applyBorder="1" applyFont="1" applyNumberFormat="1">
      <alignment horizontal="right"/>
    </xf>
    <xf borderId="21" fillId="0" fontId="11" numFmtId="0" xfId="0" applyBorder="1" applyFont="1"/>
    <xf borderId="22" fillId="0" fontId="11" numFmtId="0" xfId="0" applyAlignment="1" applyBorder="1" applyFont="1">
      <alignment horizontal="center"/>
    </xf>
    <xf borderId="21" fillId="0" fontId="11" numFmtId="164" xfId="0" applyAlignment="1" applyBorder="1" applyFont="1" applyNumberFormat="1">
      <alignment horizontal="right"/>
    </xf>
    <xf borderId="26" fillId="0" fontId="11" numFmtId="0" xfId="0" applyAlignment="1" applyBorder="1" applyFont="1">
      <alignment horizontal="right"/>
    </xf>
    <xf borderId="27" fillId="0" fontId="5" numFmtId="0" xfId="0" applyBorder="1" applyFont="1"/>
    <xf borderId="26" fillId="0" fontId="2" numFmtId="164" xfId="0" applyAlignment="1" applyBorder="1" applyFont="1" applyNumberFormat="1">
      <alignment horizontal="right" vertical="center"/>
    </xf>
    <xf borderId="21" fillId="0" fontId="11" numFmtId="0" xfId="0" applyAlignment="1" applyBorder="1" applyFont="1">
      <alignment horizontal="right"/>
    </xf>
    <xf borderId="21" fillId="0" fontId="11" numFmtId="164" xfId="0" applyAlignment="1" applyBorder="1" applyFont="1" applyNumberFormat="1">
      <alignment horizontal="right" vertical="center"/>
    </xf>
    <xf borderId="5" fillId="3" fontId="12" numFmtId="0" xfId="0" applyAlignment="1" applyBorder="1" applyFill="1" applyFont="1">
      <alignment horizontal="right" readingOrder="0" vertical="center"/>
    </xf>
    <xf borderId="5" fillId="3" fontId="12" numFmtId="164" xfId="0" applyAlignment="1" applyBorder="1" applyFont="1" applyNumberFormat="1">
      <alignment horizontal="right" vertical="center"/>
    </xf>
    <xf borderId="0" fillId="0" fontId="13" numFmtId="0" xfId="0" applyFont="1"/>
    <xf borderId="27" fillId="0" fontId="14" numFmtId="0" xfId="0" applyAlignment="1" applyBorder="1" applyFont="1">
      <alignment horizontal="right"/>
    </xf>
    <xf borderId="0" fillId="0" fontId="14" numFmtId="0" xfId="0" applyAlignment="1" applyFont="1">
      <alignment horizontal="right"/>
    </xf>
    <xf borderId="0" fillId="0" fontId="11" numFmtId="0" xfId="0" applyFont="1"/>
    <xf borderId="0" fillId="0" fontId="3" numFmtId="0" xfId="0" applyFont="1"/>
    <xf borderId="0" fillId="0" fontId="2" numFmtId="164" xfId="0" applyFont="1" applyNumberFormat="1"/>
    <xf borderId="0" fillId="0" fontId="2" numFmtId="166" xfId="0" applyFont="1" applyNumberFormat="1"/>
    <xf borderId="31" fillId="4" fontId="15" numFmtId="0" xfId="0" applyAlignment="1" applyBorder="1" applyFill="1" applyFont="1">
      <alignment horizontal="center" shrinkToFit="0" vertical="top" wrapText="1"/>
    </xf>
    <xf borderId="0" fillId="0" fontId="2" numFmtId="0" xfId="0" applyAlignment="1" applyFont="1">
      <alignment horizontal="center" shrinkToFit="0" vertical="top" wrapText="1"/>
    </xf>
    <xf borderId="31" fillId="2" fontId="2" numFmtId="0" xfId="0" applyAlignment="1" applyBorder="1" applyFont="1">
      <alignment horizontal="center" shrinkToFit="0" vertical="top" wrapText="1"/>
    </xf>
    <xf borderId="31" fillId="5" fontId="2" numFmtId="0" xfId="0" applyAlignment="1" applyBorder="1" applyFill="1" applyFont="1">
      <alignment horizontal="center" shrinkToFit="0" vertical="top" wrapText="1"/>
    </xf>
    <xf borderId="31" fillId="6" fontId="2" numFmtId="0" xfId="0" applyAlignment="1" applyBorder="1" applyFill="1" applyFont="1">
      <alignment horizontal="center" shrinkToFit="0" vertical="top" wrapText="1"/>
    </xf>
    <xf borderId="31" fillId="7" fontId="2" numFmtId="0" xfId="0" applyAlignment="1" applyBorder="1" applyFill="1" applyFont="1">
      <alignment horizontal="center" shrinkToFit="0" vertical="top" wrapText="1"/>
    </xf>
    <xf borderId="31" fillId="8" fontId="2" numFmtId="0" xfId="0" applyAlignment="1" applyBorder="1" applyFill="1" applyFont="1">
      <alignment horizontal="center" shrinkToFit="0" vertical="top" wrapText="1"/>
    </xf>
    <xf borderId="31" fillId="9" fontId="2" numFmtId="0" xfId="0" applyAlignment="1" applyBorder="1" applyFill="1" applyFont="1">
      <alignment horizontal="center" shrinkToFit="0" vertical="top" wrapText="1"/>
    </xf>
    <xf borderId="31" fillId="10" fontId="2" numFmtId="0" xfId="0" applyAlignment="1" applyBorder="1" applyFill="1" applyFont="1">
      <alignment horizontal="center" shrinkToFit="0" vertical="top" wrapText="1"/>
    </xf>
    <xf borderId="0" fillId="0" fontId="2" numFmtId="0" xfId="0" applyAlignment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31" fillId="4" fontId="15" numFmtId="0" xfId="0" applyAlignment="1" applyBorder="1" applyFont="1">
      <alignment horizontal="center" vertical="center"/>
    </xf>
    <xf borderId="31" fillId="2" fontId="2" numFmtId="0" xfId="0" applyAlignment="1" applyBorder="1" applyFont="1">
      <alignment horizontal="center" vertical="center"/>
    </xf>
    <xf borderId="31" fillId="5" fontId="2" numFmtId="0" xfId="0" applyAlignment="1" applyBorder="1" applyFont="1">
      <alignment horizontal="center" vertical="center"/>
    </xf>
    <xf borderId="31" fillId="6" fontId="2" numFmtId="0" xfId="0" applyAlignment="1" applyBorder="1" applyFont="1">
      <alignment horizontal="center" vertical="center"/>
    </xf>
    <xf borderId="31" fillId="7" fontId="2" numFmtId="0" xfId="0" applyAlignment="1" applyBorder="1" applyFont="1">
      <alignment horizontal="center" vertical="center"/>
    </xf>
    <xf borderId="31" fillId="8" fontId="2" numFmtId="0" xfId="0" applyAlignment="1" applyBorder="1" applyFont="1">
      <alignment horizontal="center" vertical="center"/>
    </xf>
    <xf borderId="31" fillId="9" fontId="2" numFmtId="0" xfId="0" applyAlignment="1" applyBorder="1" applyFont="1">
      <alignment horizontal="center" vertical="center"/>
    </xf>
    <xf borderId="31" fillId="10" fontId="2" numFmtId="0" xfId="0" applyAlignment="1" applyBorder="1" applyFont="1">
      <alignment horizontal="center" vertical="center"/>
    </xf>
    <xf borderId="5" fillId="0" fontId="16" numFmtId="0" xfId="0" applyAlignment="1" applyBorder="1" applyFont="1">
      <alignment horizontal="center" vertical="top"/>
    </xf>
    <xf borderId="20" fillId="3" fontId="16" numFmtId="0" xfId="0" applyBorder="1" applyFont="1"/>
    <xf borderId="32" fillId="3" fontId="16" numFmtId="0" xfId="0" applyBorder="1" applyFont="1"/>
    <xf borderId="32" fillId="3" fontId="15" numFmtId="0" xfId="0" applyBorder="1" applyFont="1"/>
    <xf borderId="32" fillId="3" fontId="2" numFmtId="0" xfId="0" applyBorder="1" applyFont="1"/>
    <xf borderId="33" fillId="3" fontId="2" numFmtId="0" xfId="0" applyBorder="1" applyFont="1"/>
    <xf borderId="5" fillId="0" fontId="17" numFmtId="0" xfId="0" applyAlignment="1" applyBorder="1" applyFont="1">
      <alignment horizontal="center" vertical="center"/>
    </xf>
    <xf borderId="6" fillId="0" fontId="2" numFmtId="0" xfId="0" applyBorder="1" applyFont="1"/>
    <xf borderId="7" fillId="0" fontId="2" numFmtId="0" xfId="0" applyBorder="1" applyFont="1"/>
    <xf borderId="20" fillId="3" fontId="13" numFmtId="0" xfId="0" applyAlignment="1" applyBorder="1" applyFont="1">
      <alignment horizontal="center" vertical="center"/>
    </xf>
    <xf borderId="32" fillId="3" fontId="13" numFmtId="0" xfId="0" applyAlignment="1" applyBorder="1" applyFont="1">
      <alignment horizontal="center" vertical="center"/>
    </xf>
    <xf borderId="32" fillId="3" fontId="12" numFmtId="164" xfId="0" applyAlignment="1" applyBorder="1" applyFont="1" applyNumberFormat="1">
      <alignment horizontal="center" vertical="center"/>
    </xf>
    <xf borderId="34" fillId="11" fontId="18" numFmtId="0" xfId="0" applyAlignment="1" applyBorder="1" applyFill="1" applyFont="1">
      <alignment horizontal="center" vertical="center"/>
    </xf>
    <xf borderId="35" fillId="11" fontId="18" numFmtId="0" xfId="0" applyAlignment="1" applyBorder="1" applyFont="1">
      <alignment horizontal="center" vertical="center"/>
    </xf>
    <xf borderId="36" fillId="11" fontId="18" numFmtId="0" xfId="0" applyAlignment="1" applyBorder="1" applyFont="1">
      <alignment horizontal="center" vertical="center"/>
    </xf>
    <xf borderId="33" fillId="3" fontId="12" numFmtId="164" xfId="0" applyAlignment="1" applyBorder="1" applyFont="1" applyNumberFormat="1">
      <alignment horizontal="center" vertical="center"/>
    </xf>
    <xf borderId="20" fillId="3" fontId="2" numFmtId="0" xfId="0" applyBorder="1" applyFont="1"/>
    <xf borderId="32" fillId="3" fontId="2" numFmtId="164" xfId="0" applyBorder="1" applyFont="1" applyNumberFormat="1"/>
    <xf borderId="32" fillId="3" fontId="2" numFmtId="0" xfId="0" applyAlignment="1" applyBorder="1" applyFont="1">
      <alignment horizontal="center" vertical="center"/>
    </xf>
    <xf borderId="33" fillId="3" fontId="2" numFmtId="164" xfId="0" applyAlignment="1" applyBorder="1" applyFont="1" applyNumberFormat="1">
      <alignment horizontal="center" vertical="center"/>
    </xf>
    <xf borderId="32" fillId="3" fontId="16" numFmtId="164" xfId="0" applyBorder="1" applyFont="1" applyNumberFormat="1"/>
    <xf borderId="20" fillId="3" fontId="2" numFmtId="0" xfId="0" applyAlignment="1" applyBorder="1" applyFont="1">
      <alignment horizontal="center" vertical="center"/>
    </xf>
    <xf borderId="37" fillId="3" fontId="13" numFmtId="0" xfId="0" applyAlignment="1" applyBorder="1" applyFont="1">
      <alignment horizontal="center" vertical="center"/>
    </xf>
    <xf borderId="38" fillId="3" fontId="13" numFmtId="0" xfId="0" applyAlignment="1" applyBorder="1" applyFont="1">
      <alignment horizontal="center" vertical="center"/>
    </xf>
    <xf borderId="38" fillId="3" fontId="12" numFmtId="164" xfId="0" applyAlignment="1" applyBorder="1" applyFont="1" applyNumberFormat="1">
      <alignment horizontal="center" vertical="center"/>
    </xf>
    <xf borderId="39" fillId="11" fontId="18" numFmtId="0" xfId="0" applyAlignment="1" applyBorder="1" applyFont="1">
      <alignment horizontal="center" vertical="center"/>
    </xf>
    <xf borderId="40" fillId="3" fontId="12" numFmtId="164" xfId="0" applyAlignment="1" applyBorder="1" applyFont="1" applyNumberFormat="1">
      <alignment horizontal="center" vertical="center"/>
    </xf>
    <xf borderId="32" fillId="3" fontId="18" numFmtId="0" xfId="0" applyAlignment="1" applyBorder="1" applyFont="1">
      <alignment horizontal="center" vertical="center"/>
    </xf>
    <xf borderId="41" fillId="3" fontId="13" numFmtId="0" xfId="0" applyAlignment="1" applyBorder="1" applyFont="1">
      <alignment horizontal="center" vertical="center"/>
    </xf>
    <xf borderId="42" fillId="3" fontId="13" numFmtId="0" xfId="0" applyAlignment="1" applyBorder="1" applyFont="1">
      <alignment horizontal="center" vertical="center"/>
    </xf>
    <xf borderId="42" fillId="3" fontId="12" numFmtId="164" xfId="0" applyAlignment="1" applyBorder="1" applyFont="1" applyNumberFormat="1">
      <alignment horizontal="center" vertical="center"/>
    </xf>
    <xf borderId="43" fillId="11" fontId="18" numFmtId="0" xfId="0" applyAlignment="1" applyBorder="1" applyFont="1">
      <alignment horizontal="center" vertical="center"/>
    </xf>
    <xf borderId="44" fillId="11" fontId="18" numFmtId="0" xfId="0" applyAlignment="1" applyBorder="1" applyFont="1">
      <alignment horizontal="center" vertical="center"/>
    </xf>
    <xf borderId="45" fillId="3" fontId="12" numFmtId="164" xfId="0" applyAlignment="1" applyBorder="1" applyFont="1" applyNumberFormat="1">
      <alignment horizontal="center" vertical="center"/>
    </xf>
    <xf borderId="5" fillId="0" fontId="17" numFmtId="0" xfId="0" applyAlignment="1" applyBorder="1" applyFont="1">
      <alignment horizontal="center" shrinkToFit="0" vertical="center" wrapText="1"/>
    </xf>
    <xf borderId="0" fillId="0" fontId="19" numFmtId="0" xfId="0" applyFont="1"/>
    <xf borderId="31" fillId="12" fontId="2" numFmtId="0" xfId="0" applyBorder="1" applyFill="1" applyFont="1"/>
    <xf borderId="31" fillId="12" fontId="19" numFmtId="0" xfId="0" applyBorder="1" applyFont="1"/>
    <xf borderId="31" fillId="12" fontId="20" numFmtId="0" xfId="0" applyAlignment="1" applyBorder="1" applyFont="1">
      <alignment horizontal="left" vertical="center"/>
    </xf>
    <xf borderId="31" fillId="12" fontId="8" numFmtId="0" xfId="0" applyAlignment="1" applyBorder="1" applyFont="1">
      <alignment horizontal="left"/>
    </xf>
    <xf borderId="31" fillId="8" fontId="19" numFmtId="0" xfId="0" applyBorder="1" applyFont="1"/>
    <xf borderId="31" fillId="12" fontId="8" numFmtId="0" xfId="0" applyBorder="1" applyFont="1"/>
    <xf borderId="31" fillId="12" fontId="20" numFmtId="0" xfId="0" applyBorder="1" applyFont="1"/>
    <xf borderId="31" fillId="12" fontId="19" numFmtId="0" xfId="0" applyAlignment="1" applyBorder="1" applyFont="1">
      <alignment horizontal="center" vertical="center"/>
    </xf>
    <xf borderId="31" fillId="12" fontId="8" numFmtId="0" xfId="0" applyAlignment="1" applyBorder="1" applyFont="1">
      <alignment shrinkToFit="0" wrapText="1"/>
    </xf>
    <xf borderId="31" fillId="12" fontId="21" numFmtId="168" xfId="0" applyAlignment="1" applyBorder="1" applyFont="1" applyNumberFormat="1">
      <alignment horizontal="center" vertical="center"/>
    </xf>
    <xf borderId="31" fillId="12" fontId="9" numFmtId="0" xfId="0" applyAlignment="1" applyBorder="1" applyFont="1">
      <alignment horizontal="left" readingOrder="0" vertical="center"/>
    </xf>
    <xf borderId="0" fillId="0" fontId="8" numFmtId="0" xfId="0" applyAlignment="1" applyFont="1">
      <alignment shrinkToFit="0" vertical="center" wrapText="1"/>
    </xf>
    <xf borderId="31" fillId="12" fontId="22" numFmtId="165" xfId="0" applyAlignment="1" applyBorder="1" applyFont="1" applyNumberFormat="1">
      <alignment horizontal="center" vertical="center"/>
    </xf>
    <xf borderId="31" fillId="12" fontId="8" numFmtId="0" xfId="0" applyAlignment="1" applyBorder="1" applyFont="1">
      <alignment horizontal="center" vertical="top"/>
    </xf>
    <xf borderId="31" fillId="8" fontId="8" numFmtId="0" xfId="0" applyBorder="1" applyFont="1"/>
    <xf borderId="31" fillId="12" fontId="22" numFmtId="2" xfId="0" applyAlignment="1" applyBorder="1" applyFont="1" applyNumberFormat="1">
      <alignment horizontal="center" vertical="center"/>
    </xf>
    <xf borderId="31" fillId="12" fontId="23" numFmtId="0" xfId="0" applyAlignment="1" applyBorder="1" applyFont="1">
      <alignment horizontal="left" vertical="center"/>
    </xf>
    <xf borderId="31" fillId="12" fontId="24" numFmtId="2" xfId="0" applyAlignment="1" applyBorder="1" applyFont="1" applyNumberFormat="1">
      <alignment horizontal="center" vertical="center"/>
    </xf>
    <xf borderId="31" fillId="12" fontId="8" numFmtId="0" xfId="0" applyAlignment="1" applyBorder="1" applyFont="1">
      <alignment horizontal="center" vertical="center"/>
    </xf>
    <xf borderId="0" fillId="0" fontId="20" numFmtId="0" xfId="0" applyAlignment="1" applyFont="1">
      <alignment vertical="center"/>
    </xf>
    <xf borderId="31" fillId="12" fontId="19" numFmtId="0" xfId="0" applyAlignment="1" applyBorder="1" applyFont="1">
      <alignment horizontal="center"/>
    </xf>
    <xf borderId="31" fillId="12" fontId="25" numFmtId="0" xfId="0" applyBorder="1" applyFont="1"/>
    <xf borderId="31" fillId="12" fontId="26" numFmtId="0" xfId="0" applyBorder="1" applyFont="1"/>
    <xf borderId="31" fillId="12" fontId="27" numFmtId="0" xfId="0" applyAlignment="1" applyBorder="1" applyFont="1">
      <alignment horizontal="left" vertical="center"/>
    </xf>
    <xf borderId="31" fillId="12" fontId="28" numFmtId="0" xfId="0" applyAlignment="1" applyBorder="1" applyFont="1">
      <alignment horizontal="left" vertical="center"/>
    </xf>
    <xf borderId="31" fillId="8" fontId="29" numFmtId="0" xfId="0" applyAlignment="1" applyBorder="1" applyFont="1">
      <alignment horizontal="center" vertical="center"/>
    </xf>
    <xf borderId="31" fillId="12" fontId="30" numFmtId="0" xfId="0" applyBorder="1" applyFont="1"/>
    <xf borderId="31" fillId="12" fontId="31" numFmtId="0" xfId="0" applyBorder="1" applyFont="1"/>
    <xf borderId="31" fillId="12" fontId="26" numFmtId="0" xfId="0" applyAlignment="1" applyBorder="1" applyFont="1">
      <alignment horizontal="right" shrinkToFit="0" wrapText="1"/>
    </xf>
    <xf borderId="20" fillId="12" fontId="32" numFmtId="0" xfId="0" applyAlignment="1" applyBorder="1" applyFont="1">
      <alignment horizontal="center" vertical="center"/>
    </xf>
    <xf borderId="32" fillId="12" fontId="32" numFmtId="0" xfId="0" applyAlignment="1" applyBorder="1" applyFont="1">
      <alignment horizontal="center" vertical="center"/>
    </xf>
    <xf borderId="33" fillId="12" fontId="32" numFmtId="0" xfId="0" applyAlignment="1" applyBorder="1" applyFont="1">
      <alignment horizontal="center" vertical="center"/>
    </xf>
    <xf borderId="31" fillId="12" fontId="32" numFmtId="0" xfId="0" applyAlignment="1" applyBorder="1" applyFont="1">
      <alignment horizontal="left" vertical="center"/>
    </xf>
    <xf borderId="31" fillId="12" fontId="32" numFmtId="0" xfId="0" applyAlignment="1" applyBorder="1" applyFont="1">
      <alignment horizontal="center" vertical="center"/>
    </xf>
    <xf borderId="0" fillId="0" fontId="19" numFmtId="0" xfId="0" applyAlignment="1" applyFont="1">
      <alignment horizontal="center" vertical="center"/>
    </xf>
    <xf borderId="20" fillId="12" fontId="31" numFmtId="0" xfId="0" applyAlignment="1" applyBorder="1" applyFont="1">
      <alignment horizontal="center" vertical="center"/>
    </xf>
    <xf borderId="32" fillId="12" fontId="31" numFmtId="0" xfId="0" applyAlignment="1" applyBorder="1" applyFont="1">
      <alignment horizontal="center" vertical="center"/>
    </xf>
    <xf borderId="32" fillId="12" fontId="31" numFmtId="0" xfId="0" applyAlignment="1" applyBorder="1" applyFont="1">
      <alignment horizontal="left" vertical="center"/>
    </xf>
    <xf borderId="32" fillId="12" fontId="31" numFmtId="0" xfId="0" applyAlignment="1" applyBorder="1" applyFont="1">
      <alignment horizontal="center" textRotation="90" vertical="center"/>
    </xf>
    <xf borderId="32" fillId="12" fontId="31" numFmtId="0" xfId="0" applyAlignment="1" applyBorder="1" applyFont="1">
      <alignment horizontal="center" shrinkToFit="0" vertical="center" wrapText="1"/>
    </xf>
    <xf borderId="46" fillId="13" fontId="33" numFmtId="0" xfId="0" applyAlignment="1" applyBorder="1" applyFill="1" applyFont="1">
      <alignment horizontal="center" shrinkToFit="0" vertical="center" wrapText="1"/>
    </xf>
    <xf borderId="14" fillId="0" fontId="9" numFmtId="0" xfId="0" applyAlignment="1" applyBorder="1" applyFont="1">
      <alignment horizontal="center" vertical="center"/>
    </xf>
    <xf borderId="46" fillId="5" fontId="8" numFmtId="0" xfId="0" applyAlignment="1" applyBorder="1" applyFont="1">
      <alignment horizontal="center" shrinkToFit="0" vertical="center" wrapText="1"/>
    </xf>
    <xf borderId="46" fillId="8" fontId="8" numFmtId="0" xfId="0" applyAlignment="1" applyBorder="1" applyFont="1">
      <alignment horizontal="center" shrinkToFit="0" vertical="center" wrapText="1"/>
    </xf>
    <xf borderId="46" fillId="14" fontId="23" numFmtId="0" xfId="0" applyAlignment="1" applyBorder="1" applyFill="1" applyFont="1">
      <alignment horizontal="center" shrinkToFit="0" vertical="center" wrapText="1"/>
    </xf>
    <xf borderId="46" fillId="15" fontId="8" numFmtId="0" xfId="0" applyAlignment="1" applyBorder="1" applyFill="1" applyFont="1">
      <alignment horizontal="center" shrinkToFit="0" vertical="center" wrapText="1"/>
    </xf>
    <xf borderId="46" fillId="16" fontId="19" numFmtId="0" xfId="0" applyAlignment="1" applyBorder="1" applyFill="1" applyFont="1">
      <alignment horizontal="center" shrinkToFit="0" vertical="center" wrapText="1"/>
    </xf>
    <xf borderId="46" fillId="17" fontId="8" numFmtId="0" xfId="0" applyAlignment="1" applyBorder="1" applyFill="1" applyFont="1">
      <alignment horizontal="center" shrinkToFit="0" vertical="center" wrapText="1"/>
    </xf>
    <xf borderId="46" fillId="18" fontId="8" numFmtId="0" xfId="0" applyAlignment="1" applyBorder="1" applyFill="1" applyFont="1">
      <alignment horizontal="center" shrinkToFit="0" vertical="center" wrapText="1"/>
    </xf>
    <xf borderId="46" fillId="19" fontId="8" numFmtId="0" xfId="0" applyAlignment="1" applyBorder="1" applyFill="1" applyFont="1">
      <alignment horizontal="center" shrinkToFit="0" vertical="center" wrapText="1"/>
    </xf>
    <xf borderId="46" fillId="10" fontId="23" numFmtId="0" xfId="0" applyAlignment="1" applyBorder="1" applyFont="1">
      <alignment horizontal="center" shrinkToFit="0" vertical="center" wrapText="1"/>
    </xf>
    <xf borderId="46" fillId="20" fontId="8" numFmtId="0" xfId="0" applyAlignment="1" applyBorder="1" applyFill="1" applyFont="1">
      <alignment horizontal="center" shrinkToFit="0" vertical="center" wrapText="1"/>
    </xf>
    <xf borderId="46" fillId="21" fontId="23" numFmtId="0" xfId="0" applyAlignment="1" applyBorder="1" applyFill="1" applyFont="1">
      <alignment horizontal="center" shrinkToFit="0" vertical="center" wrapText="1"/>
    </xf>
    <xf borderId="32" fillId="12" fontId="30" numFmtId="0" xfId="0" applyAlignment="1" applyBorder="1" applyFont="1">
      <alignment horizontal="center" shrinkToFit="0" vertical="center" wrapText="1"/>
    </xf>
    <xf borderId="6" fillId="0" fontId="20" numFmtId="0" xfId="0" applyAlignment="1" applyBorder="1" applyFont="1">
      <alignment horizontal="center" shrinkToFit="0" vertical="center" wrapText="1"/>
    </xf>
    <xf borderId="6" fillId="0" fontId="20" numFmtId="0" xfId="0" applyAlignment="1" applyBorder="1" applyFont="1">
      <alignment horizontal="center" vertical="center"/>
    </xf>
    <xf borderId="32" fillId="8" fontId="20" numFmtId="0" xfId="0" applyAlignment="1" applyBorder="1" applyFont="1">
      <alignment horizontal="center" shrinkToFit="0" vertical="center" wrapText="1"/>
    </xf>
    <xf borderId="33" fillId="12" fontId="26" numFmtId="0" xfId="0" applyAlignment="1" applyBorder="1" applyFont="1">
      <alignment horizontal="center" vertical="center"/>
    </xf>
    <xf borderId="31" fillId="12" fontId="34" numFmtId="0" xfId="0" applyAlignment="1" applyBorder="1" applyFont="1">
      <alignment horizontal="center" vertical="center"/>
    </xf>
    <xf borderId="31" fillId="12" fontId="30" numFmtId="0" xfId="0" applyAlignment="1" applyBorder="1" applyFont="1">
      <alignment horizontal="left" textRotation="90" vertical="center"/>
    </xf>
    <xf borderId="31" fillId="12" fontId="26" numFmtId="0" xfId="0" applyAlignment="1" applyBorder="1" applyFont="1">
      <alignment horizontal="center" vertical="center"/>
    </xf>
    <xf borderId="31" fillId="12" fontId="28" numFmtId="0" xfId="0" applyAlignment="1" applyBorder="1" applyFont="1">
      <alignment horizontal="center" vertical="center"/>
    </xf>
    <xf borderId="31" fillId="12" fontId="27" numFmtId="0" xfId="0" applyAlignment="1" applyBorder="1" applyFont="1">
      <alignment horizontal="center" vertical="center"/>
    </xf>
    <xf borderId="31" fillId="12" fontId="35" numFmtId="0" xfId="0" applyAlignment="1" applyBorder="1" applyFont="1">
      <alignment horizontal="center" vertical="center"/>
    </xf>
    <xf borderId="38" fillId="12" fontId="36" numFmtId="0" xfId="0" applyAlignment="1" applyBorder="1" applyFont="1">
      <alignment horizontal="center" vertical="center"/>
    </xf>
    <xf borderId="38" fillId="12" fontId="32" numFmtId="0" xfId="0" applyAlignment="1" applyBorder="1" applyFont="1">
      <alignment horizontal="center" vertical="center"/>
    </xf>
    <xf borderId="38" fillId="12" fontId="37" numFmtId="0" xfId="0" applyAlignment="1" applyBorder="1" applyFont="1">
      <alignment horizontal="center" vertical="center"/>
    </xf>
    <xf borderId="47" fillId="3" fontId="31" numFmtId="0" xfId="0" applyAlignment="1" applyBorder="1" applyFont="1">
      <alignment horizontal="center" shrinkToFit="0" vertical="center" wrapText="1"/>
    </xf>
    <xf borderId="48" fillId="12" fontId="26" numFmtId="0" xfId="0" applyAlignment="1" applyBorder="1" applyFont="1">
      <alignment horizontal="center" shrinkToFit="0" vertical="center" wrapText="1"/>
    </xf>
    <xf borderId="48" fillId="3" fontId="31" numFmtId="0" xfId="0" applyAlignment="1" applyBorder="1" applyFont="1">
      <alignment horizontal="left" vertical="center"/>
    </xf>
    <xf borderId="48" fillId="3" fontId="38" numFmtId="0" xfId="0" applyAlignment="1" applyBorder="1" applyFont="1">
      <alignment horizontal="center" textRotation="90" vertical="center"/>
    </xf>
    <xf borderId="48" fillId="3" fontId="26" numFmtId="0" xfId="0" applyAlignment="1" applyBorder="1" applyFont="1">
      <alignment horizontal="center" vertical="center"/>
    </xf>
    <xf borderId="48" fillId="3" fontId="30" numFmtId="0" xfId="0" applyAlignment="1" applyBorder="1" applyFont="1">
      <alignment horizontal="center" shrinkToFit="1" vertical="center" wrapText="0"/>
    </xf>
    <xf borderId="48" fillId="3" fontId="31" numFmtId="0" xfId="0" applyAlignment="1" applyBorder="1" applyFont="1">
      <alignment horizontal="center" shrinkToFit="1" vertical="center" wrapText="0"/>
    </xf>
    <xf borderId="48" fillId="3" fontId="31" numFmtId="0" xfId="0" applyAlignment="1" applyBorder="1" applyFont="1">
      <alignment horizontal="center" vertical="center"/>
    </xf>
    <xf borderId="48" fillId="3" fontId="30" numFmtId="0" xfId="0" applyAlignment="1" applyBorder="1" applyFont="1">
      <alignment horizontal="center" vertical="center"/>
    </xf>
    <xf borderId="48" fillId="8" fontId="30" numFmtId="164" xfId="0" applyAlignment="1" applyBorder="1" applyFont="1" applyNumberFormat="1">
      <alignment horizontal="center" vertical="center"/>
    </xf>
    <xf borderId="47" fillId="3" fontId="26" numFmtId="0" xfId="0" applyAlignment="1" applyBorder="1" applyFont="1">
      <alignment horizontal="center" vertical="center"/>
    </xf>
    <xf borderId="49" fillId="3" fontId="26" numFmtId="165" xfId="0" applyAlignment="1" applyBorder="1" applyFont="1" applyNumberFormat="1">
      <alignment horizontal="center" vertical="center"/>
    </xf>
    <xf borderId="49" fillId="3" fontId="26" numFmtId="0" xfId="0" applyAlignment="1" applyBorder="1" applyFont="1">
      <alignment horizontal="center" vertical="center"/>
    </xf>
    <xf borderId="50" fillId="3" fontId="26" numFmtId="164" xfId="0" applyAlignment="1" applyBorder="1" applyFont="1" applyNumberFormat="1">
      <alignment horizontal="center" vertical="center"/>
    </xf>
    <xf borderId="50" fillId="3" fontId="26" numFmtId="169" xfId="0" applyAlignment="1" applyBorder="1" applyFont="1" applyNumberFormat="1">
      <alignment horizontal="center" vertical="center"/>
    </xf>
    <xf borderId="51" fillId="12" fontId="31" numFmtId="0" xfId="0" applyAlignment="1" applyBorder="1" applyFont="1">
      <alignment horizontal="center" shrinkToFit="0" vertical="center" wrapText="1"/>
    </xf>
    <xf borderId="31" fillId="12" fontId="26" numFmtId="0" xfId="0" applyAlignment="1" applyBorder="1" applyFont="1">
      <alignment horizontal="center" shrinkToFit="0" vertical="center" wrapText="1"/>
    </xf>
    <xf borderId="31" fillId="12" fontId="31" numFmtId="0" xfId="0" applyAlignment="1" applyBorder="1" applyFont="1">
      <alignment horizontal="left" vertical="center"/>
    </xf>
    <xf borderId="31" fillId="12" fontId="38" numFmtId="0" xfId="0" applyAlignment="1" applyBorder="1" applyFont="1">
      <alignment horizontal="center" textRotation="90" vertical="center"/>
    </xf>
    <xf borderId="31" fillId="12" fontId="30" numFmtId="0" xfId="0" applyAlignment="1" applyBorder="1" applyFont="1">
      <alignment horizontal="center" shrinkToFit="1" vertical="center" wrapText="0"/>
    </xf>
    <xf borderId="31" fillId="12" fontId="31" numFmtId="0" xfId="0" applyAlignment="1" applyBorder="1" applyFont="1">
      <alignment horizontal="center" shrinkToFit="1" vertical="center" wrapText="0"/>
    </xf>
    <xf borderId="31" fillId="12" fontId="31" numFmtId="0" xfId="0" applyAlignment="1" applyBorder="1" applyFont="1">
      <alignment horizontal="center" vertical="center"/>
    </xf>
    <xf borderId="31" fillId="12" fontId="30" numFmtId="0" xfId="0" applyAlignment="1" applyBorder="1" applyFont="1">
      <alignment horizontal="center" vertical="center"/>
    </xf>
    <xf borderId="31" fillId="8" fontId="30" numFmtId="164" xfId="0" applyAlignment="1" applyBorder="1" applyFont="1" applyNumberFormat="1">
      <alignment horizontal="center" vertical="center"/>
    </xf>
    <xf borderId="52" fillId="0" fontId="26" numFmtId="0" xfId="0" applyAlignment="1" applyBorder="1" applyFont="1">
      <alignment horizontal="center" vertical="center"/>
    </xf>
    <xf borderId="53" fillId="0" fontId="26" numFmtId="165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 vertical="center"/>
    </xf>
    <xf borderId="53" fillId="0" fontId="26" numFmtId="0" xfId="0" applyAlignment="1" applyBorder="1" applyFont="1">
      <alignment horizontal="center" vertical="center"/>
    </xf>
    <xf borderId="54" fillId="12" fontId="26" numFmtId="164" xfId="0" applyAlignment="1" applyBorder="1" applyFont="1" applyNumberFormat="1">
      <alignment horizontal="center" vertical="center"/>
    </xf>
    <xf borderId="54" fillId="12" fontId="26" numFmtId="169" xfId="0" applyAlignment="1" applyBorder="1" applyFont="1" applyNumberFormat="1">
      <alignment horizontal="center" vertical="center"/>
    </xf>
    <xf borderId="51" fillId="3" fontId="31" numFmtId="0" xfId="0" applyAlignment="1" applyBorder="1" applyFont="1">
      <alignment horizontal="center" shrinkToFit="0" vertical="center" wrapText="1"/>
    </xf>
    <xf borderId="31" fillId="3" fontId="31" numFmtId="0" xfId="0" applyAlignment="1" applyBorder="1" applyFont="1">
      <alignment horizontal="left" vertical="center"/>
    </xf>
    <xf borderId="31" fillId="3" fontId="38" numFmtId="0" xfId="0" applyAlignment="1" applyBorder="1" applyFont="1">
      <alignment horizontal="center" textRotation="90" vertical="center"/>
    </xf>
    <xf borderId="31" fillId="3" fontId="26" numFmtId="0" xfId="0" applyAlignment="1" applyBorder="1" applyFont="1">
      <alignment horizontal="center" vertical="center"/>
    </xf>
    <xf borderId="31" fillId="3" fontId="30" numFmtId="0" xfId="0" applyAlignment="1" applyBorder="1" applyFont="1">
      <alignment horizontal="center" shrinkToFit="1" vertical="center" wrapText="0"/>
    </xf>
    <xf borderId="31" fillId="3" fontId="31" numFmtId="0" xfId="0" applyAlignment="1" applyBorder="1" applyFont="1">
      <alignment horizontal="center" shrinkToFit="1" vertical="center" wrapText="0"/>
    </xf>
    <xf borderId="31" fillId="3" fontId="31" numFmtId="0" xfId="0" applyAlignment="1" applyBorder="1" applyFont="1">
      <alignment horizontal="center" vertical="center"/>
    </xf>
    <xf borderId="31" fillId="3" fontId="30" numFmtId="0" xfId="0" applyAlignment="1" applyBorder="1" applyFont="1">
      <alignment horizontal="center" vertical="center"/>
    </xf>
    <xf borderId="51" fillId="3" fontId="26" numFmtId="0" xfId="0" applyAlignment="1" applyBorder="1" applyFont="1">
      <alignment horizontal="center" vertical="center"/>
    </xf>
    <xf borderId="55" fillId="3" fontId="26" numFmtId="165" xfId="0" applyAlignment="1" applyBorder="1" applyFont="1" applyNumberFormat="1">
      <alignment horizontal="center" vertical="center"/>
    </xf>
    <xf borderId="55" fillId="3" fontId="26" numFmtId="0" xfId="0" applyAlignment="1" applyBorder="1" applyFont="1">
      <alignment horizontal="center" vertical="center"/>
    </xf>
    <xf borderId="54" fillId="3" fontId="26" numFmtId="164" xfId="0" applyAlignment="1" applyBorder="1" applyFont="1" applyNumberFormat="1">
      <alignment horizontal="center" vertical="center"/>
    </xf>
    <xf borderId="54" fillId="3" fontId="26" numFmtId="169" xfId="0" applyAlignment="1" applyBorder="1" applyFont="1" applyNumberFormat="1">
      <alignment horizontal="center" vertical="center"/>
    </xf>
    <xf borderId="56" fillId="22" fontId="39" numFmtId="0" xfId="0" applyAlignment="1" applyBorder="1" applyFill="1" applyFont="1">
      <alignment horizontal="center" shrinkToFit="0" vertical="center" wrapText="1"/>
    </xf>
    <xf borderId="46" fillId="12" fontId="26" numFmtId="0" xfId="0" applyAlignment="1" applyBorder="1" applyFont="1">
      <alignment horizontal="center" shrinkToFit="0" vertical="center" wrapText="1"/>
    </xf>
    <xf borderId="46" fillId="22" fontId="31" numFmtId="0" xfId="0" applyAlignment="1" applyBorder="1" applyFont="1">
      <alignment horizontal="left" vertical="center"/>
    </xf>
    <xf borderId="46" fillId="19" fontId="38" numFmtId="0" xfId="0" applyAlignment="1" applyBorder="1" applyFont="1">
      <alignment horizontal="center" textRotation="90" vertical="center"/>
    </xf>
    <xf borderId="46" fillId="22" fontId="26" numFmtId="0" xfId="0" applyAlignment="1" applyBorder="1" applyFont="1">
      <alignment horizontal="center" vertical="center"/>
    </xf>
    <xf borderId="46" fillId="22" fontId="30" numFmtId="0" xfId="0" applyAlignment="1" applyBorder="1" applyFont="1">
      <alignment horizontal="center" shrinkToFit="1" vertical="center" wrapText="0"/>
    </xf>
    <xf borderId="46" fillId="22" fontId="31" numFmtId="0" xfId="0" applyAlignment="1" applyBorder="1" applyFont="1">
      <alignment horizontal="center" shrinkToFit="1" vertical="center" wrapText="0"/>
    </xf>
    <xf borderId="46" fillId="22" fontId="31" numFmtId="0" xfId="0" applyAlignment="1" applyBorder="1" applyFont="1">
      <alignment horizontal="center" vertical="center"/>
    </xf>
    <xf borderId="46" fillId="22" fontId="30" numFmtId="0" xfId="0" applyAlignment="1" applyBorder="1" applyFont="1">
      <alignment horizontal="center" vertical="center"/>
    </xf>
    <xf borderId="57" fillId="8" fontId="30" numFmtId="164" xfId="0" applyAlignment="1" applyBorder="1" applyFont="1" applyNumberFormat="1">
      <alignment horizontal="center" vertical="center"/>
    </xf>
    <xf borderId="56" fillId="22" fontId="26" numFmtId="0" xfId="0" applyAlignment="1" applyBorder="1" applyFont="1">
      <alignment horizontal="center" vertical="center"/>
    </xf>
    <xf borderId="58" fillId="22" fontId="26" numFmtId="165" xfId="0" applyAlignment="1" applyBorder="1" applyFont="1" applyNumberFormat="1">
      <alignment horizontal="center" vertical="center"/>
    </xf>
    <xf borderId="58" fillId="22" fontId="26" numFmtId="0" xfId="0" applyAlignment="1" applyBorder="1" applyFont="1">
      <alignment horizontal="center" vertical="center"/>
    </xf>
    <xf borderId="57" fillId="22" fontId="26" numFmtId="164" xfId="0" applyAlignment="1" applyBorder="1" applyFont="1" applyNumberFormat="1">
      <alignment horizontal="center" vertical="center"/>
    </xf>
    <xf borderId="57" fillId="22" fontId="26" numFmtId="169" xfId="0" applyAlignment="1" applyBorder="1" applyFont="1" applyNumberFormat="1">
      <alignment horizontal="center" vertical="center"/>
    </xf>
    <xf borderId="48" fillId="8" fontId="30" numFmtId="170" xfId="0" applyAlignment="1" applyBorder="1" applyFont="1" applyNumberFormat="1">
      <alignment horizontal="center" vertical="center"/>
    </xf>
    <xf borderId="31" fillId="8" fontId="30" numFmtId="170" xfId="0" applyAlignment="1" applyBorder="1" applyFont="1" applyNumberFormat="1">
      <alignment horizontal="center" vertical="center"/>
    </xf>
    <xf borderId="57" fillId="8" fontId="30" numFmtId="170" xfId="0" applyAlignment="1" applyBorder="1" applyFont="1" applyNumberFormat="1">
      <alignment horizontal="center" vertical="center"/>
    </xf>
  </cellXfs>
  <cellStyles count="1">
    <cellStyle xfId="0" name="Normal" builtinId="0"/>
  </cellStyles>
  <dxfs count="22">
    <dxf>
      <font/>
      <fill>
        <patternFill patternType="solid">
          <fgColor rgb="FFA5A5A5"/>
          <bgColor rgb="FFA5A5A5"/>
        </patternFill>
      </fill>
      <border/>
    </dxf>
    <dxf>
      <font/>
      <fill>
        <patternFill patternType="solid">
          <fgColor theme="0"/>
          <bgColor theme="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0070C0"/>
          <bgColor rgb="FF0070C0"/>
        </patternFill>
      </fill>
      <border/>
    </dxf>
    <dxf>
      <font/>
      <fill>
        <patternFill patternType="solid">
          <fgColor rgb="FF11AF42"/>
          <bgColor rgb="FF11AF42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C000"/>
          <bgColor rgb="FFFFC000"/>
        </patternFill>
      </fill>
      <border/>
    </dxf>
    <dxf>
      <font/>
      <fill>
        <patternFill patternType="solid">
          <fgColor rgb="FF7030A0"/>
          <bgColor rgb="FF7030A0"/>
        </patternFill>
      </fill>
      <border/>
    </dxf>
    <dxf>
      <font>
        <color theme="0"/>
      </font>
      <fill>
        <patternFill patternType="solid">
          <fgColor rgb="FF0C0C0C"/>
          <bgColor rgb="FF0C0C0C"/>
        </patternFill>
      </fill>
      <border/>
    </dxf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7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7.png"/><Relationship Id="rId190" Type="http://schemas.openxmlformats.org/officeDocument/2006/relationships/image" Target="../media/image197.png"/><Relationship Id="rId42" Type="http://schemas.openxmlformats.org/officeDocument/2006/relationships/image" Target="../media/image36.png"/><Relationship Id="rId41" Type="http://schemas.openxmlformats.org/officeDocument/2006/relationships/image" Target="../media/image45.png"/><Relationship Id="rId44" Type="http://schemas.openxmlformats.org/officeDocument/2006/relationships/image" Target="../media/image38.png"/><Relationship Id="rId194" Type="http://schemas.openxmlformats.org/officeDocument/2006/relationships/image" Target="../media/image202.png"/><Relationship Id="rId43" Type="http://schemas.openxmlformats.org/officeDocument/2006/relationships/image" Target="../media/image40.png"/><Relationship Id="rId193" Type="http://schemas.openxmlformats.org/officeDocument/2006/relationships/image" Target="../media/image200.png"/><Relationship Id="rId46" Type="http://schemas.openxmlformats.org/officeDocument/2006/relationships/image" Target="../media/image46.png"/><Relationship Id="rId192" Type="http://schemas.openxmlformats.org/officeDocument/2006/relationships/image" Target="../media/image181.png"/><Relationship Id="rId45" Type="http://schemas.openxmlformats.org/officeDocument/2006/relationships/image" Target="../media/image47.png"/><Relationship Id="rId191" Type="http://schemas.openxmlformats.org/officeDocument/2006/relationships/image" Target="../media/image185.png"/><Relationship Id="rId48" Type="http://schemas.openxmlformats.org/officeDocument/2006/relationships/image" Target="../media/image49.png"/><Relationship Id="rId187" Type="http://schemas.openxmlformats.org/officeDocument/2006/relationships/image" Target="../media/image192.png"/><Relationship Id="rId47" Type="http://schemas.openxmlformats.org/officeDocument/2006/relationships/image" Target="../media/image48.png"/><Relationship Id="rId186" Type="http://schemas.openxmlformats.org/officeDocument/2006/relationships/image" Target="../media/image194.png"/><Relationship Id="rId185" Type="http://schemas.openxmlformats.org/officeDocument/2006/relationships/image" Target="../media/image189.png"/><Relationship Id="rId49" Type="http://schemas.openxmlformats.org/officeDocument/2006/relationships/image" Target="../media/image57.png"/><Relationship Id="rId184" Type="http://schemas.openxmlformats.org/officeDocument/2006/relationships/image" Target="../media/image182.png"/><Relationship Id="rId189" Type="http://schemas.openxmlformats.org/officeDocument/2006/relationships/image" Target="../media/image190.png"/><Relationship Id="rId188" Type="http://schemas.openxmlformats.org/officeDocument/2006/relationships/image" Target="../media/image187.png"/><Relationship Id="rId31" Type="http://schemas.openxmlformats.org/officeDocument/2006/relationships/image" Target="../media/image33.png"/><Relationship Id="rId30" Type="http://schemas.openxmlformats.org/officeDocument/2006/relationships/image" Target="../media/image28.png"/><Relationship Id="rId33" Type="http://schemas.openxmlformats.org/officeDocument/2006/relationships/image" Target="../media/image43.png"/><Relationship Id="rId183" Type="http://schemas.openxmlformats.org/officeDocument/2006/relationships/image" Target="../media/image193.png"/><Relationship Id="rId32" Type="http://schemas.openxmlformats.org/officeDocument/2006/relationships/image" Target="../media/image30.png"/><Relationship Id="rId182" Type="http://schemas.openxmlformats.org/officeDocument/2006/relationships/image" Target="../media/image184.png"/><Relationship Id="rId35" Type="http://schemas.openxmlformats.org/officeDocument/2006/relationships/image" Target="../media/image41.png"/><Relationship Id="rId181" Type="http://schemas.openxmlformats.org/officeDocument/2006/relationships/image" Target="../media/image178.png"/><Relationship Id="rId34" Type="http://schemas.openxmlformats.org/officeDocument/2006/relationships/image" Target="../media/image44.png"/><Relationship Id="rId180" Type="http://schemas.openxmlformats.org/officeDocument/2006/relationships/image" Target="../media/image186.png"/><Relationship Id="rId37" Type="http://schemas.openxmlformats.org/officeDocument/2006/relationships/image" Target="../media/image42.png"/><Relationship Id="rId176" Type="http://schemas.openxmlformats.org/officeDocument/2006/relationships/image" Target="../media/image180.png"/><Relationship Id="rId36" Type="http://schemas.openxmlformats.org/officeDocument/2006/relationships/image" Target="../media/image39.png"/><Relationship Id="rId175" Type="http://schemas.openxmlformats.org/officeDocument/2006/relationships/image" Target="../media/image176.png"/><Relationship Id="rId39" Type="http://schemas.openxmlformats.org/officeDocument/2006/relationships/image" Target="../media/image34.png"/><Relationship Id="rId174" Type="http://schemas.openxmlformats.org/officeDocument/2006/relationships/image" Target="../media/image179.png"/><Relationship Id="rId38" Type="http://schemas.openxmlformats.org/officeDocument/2006/relationships/image" Target="../media/image32.png"/><Relationship Id="rId173" Type="http://schemas.openxmlformats.org/officeDocument/2006/relationships/image" Target="../media/image174.png"/><Relationship Id="rId179" Type="http://schemas.openxmlformats.org/officeDocument/2006/relationships/image" Target="../media/image183.png"/><Relationship Id="rId178" Type="http://schemas.openxmlformats.org/officeDocument/2006/relationships/image" Target="../media/image177.png"/><Relationship Id="rId177" Type="http://schemas.openxmlformats.org/officeDocument/2006/relationships/image" Target="../media/image175.png"/><Relationship Id="rId20" Type="http://schemas.openxmlformats.org/officeDocument/2006/relationships/image" Target="../media/image5.png"/><Relationship Id="rId22" Type="http://schemas.openxmlformats.org/officeDocument/2006/relationships/image" Target="../media/image13.png"/><Relationship Id="rId21" Type="http://schemas.openxmlformats.org/officeDocument/2006/relationships/image" Target="../media/image14.png"/><Relationship Id="rId24" Type="http://schemas.openxmlformats.org/officeDocument/2006/relationships/image" Target="../media/image24.png"/><Relationship Id="rId23" Type="http://schemas.openxmlformats.org/officeDocument/2006/relationships/image" Target="../media/image55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8" Type="http://schemas.openxmlformats.org/officeDocument/2006/relationships/image" Target="../media/image29.png"/><Relationship Id="rId27" Type="http://schemas.openxmlformats.org/officeDocument/2006/relationships/image" Target="../media/image31.png"/><Relationship Id="rId29" Type="http://schemas.openxmlformats.org/officeDocument/2006/relationships/image" Target="../media/image35.png"/><Relationship Id="rId11" Type="http://schemas.openxmlformats.org/officeDocument/2006/relationships/image" Target="../media/image4.png"/><Relationship Id="rId10" Type="http://schemas.openxmlformats.org/officeDocument/2006/relationships/image" Target="../media/image22.png"/><Relationship Id="rId13" Type="http://schemas.openxmlformats.org/officeDocument/2006/relationships/image" Target="../media/image21.png"/><Relationship Id="rId12" Type="http://schemas.openxmlformats.org/officeDocument/2006/relationships/image" Target="../media/image2.png"/><Relationship Id="rId15" Type="http://schemas.openxmlformats.org/officeDocument/2006/relationships/image" Target="../media/image8.png"/><Relationship Id="rId198" Type="http://schemas.openxmlformats.org/officeDocument/2006/relationships/image" Target="../media/image198.png"/><Relationship Id="rId14" Type="http://schemas.openxmlformats.org/officeDocument/2006/relationships/image" Target="../media/image18.png"/><Relationship Id="rId197" Type="http://schemas.openxmlformats.org/officeDocument/2006/relationships/image" Target="../media/image188.png"/><Relationship Id="rId17" Type="http://schemas.openxmlformats.org/officeDocument/2006/relationships/image" Target="../media/image11.png"/><Relationship Id="rId196" Type="http://schemas.openxmlformats.org/officeDocument/2006/relationships/image" Target="../media/image195.png"/><Relationship Id="rId16" Type="http://schemas.openxmlformats.org/officeDocument/2006/relationships/image" Target="../media/image16.png"/><Relationship Id="rId195" Type="http://schemas.openxmlformats.org/officeDocument/2006/relationships/image" Target="../media/image191.png"/><Relationship Id="rId19" Type="http://schemas.openxmlformats.org/officeDocument/2006/relationships/image" Target="../media/image1.png"/><Relationship Id="rId18" Type="http://schemas.openxmlformats.org/officeDocument/2006/relationships/image" Target="../media/image9.png"/><Relationship Id="rId199" Type="http://schemas.openxmlformats.org/officeDocument/2006/relationships/image" Target="../media/image199.png"/><Relationship Id="rId84" Type="http://schemas.openxmlformats.org/officeDocument/2006/relationships/image" Target="../media/image79.png"/><Relationship Id="rId83" Type="http://schemas.openxmlformats.org/officeDocument/2006/relationships/image" Target="../media/image90.png"/><Relationship Id="rId86" Type="http://schemas.openxmlformats.org/officeDocument/2006/relationships/image" Target="../media/image87.png"/><Relationship Id="rId85" Type="http://schemas.openxmlformats.org/officeDocument/2006/relationships/image" Target="../media/image95.png"/><Relationship Id="rId88" Type="http://schemas.openxmlformats.org/officeDocument/2006/relationships/image" Target="../media/image91.png"/><Relationship Id="rId150" Type="http://schemas.openxmlformats.org/officeDocument/2006/relationships/image" Target="../media/image163.png"/><Relationship Id="rId87" Type="http://schemas.openxmlformats.org/officeDocument/2006/relationships/image" Target="../media/image89.png"/><Relationship Id="rId89" Type="http://schemas.openxmlformats.org/officeDocument/2006/relationships/image" Target="../media/image88.png"/><Relationship Id="rId80" Type="http://schemas.openxmlformats.org/officeDocument/2006/relationships/image" Target="../media/image86.png"/><Relationship Id="rId82" Type="http://schemas.openxmlformats.org/officeDocument/2006/relationships/image" Target="../media/image84.png"/><Relationship Id="rId81" Type="http://schemas.openxmlformats.org/officeDocument/2006/relationships/image" Target="../media/image77.png"/><Relationship Id="rId1" Type="http://schemas.openxmlformats.org/officeDocument/2006/relationships/image" Target="../media/image3.png"/><Relationship Id="rId2" Type="http://schemas.openxmlformats.org/officeDocument/2006/relationships/image" Target="../media/image19.png"/><Relationship Id="rId3" Type="http://schemas.openxmlformats.org/officeDocument/2006/relationships/image" Target="../media/image10.png"/><Relationship Id="rId149" Type="http://schemas.openxmlformats.org/officeDocument/2006/relationships/image" Target="../media/image155.png"/><Relationship Id="rId4" Type="http://schemas.openxmlformats.org/officeDocument/2006/relationships/image" Target="../media/image25.png"/><Relationship Id="rId148" Type="http://schemas.openxmlformats.org/officeDocument/2006/relationships/image" Target="../media/image150.png"/><Relationship Id="rId9" Type="http://schemas.openxmlformats.org/officeDocument/2006/relationships/image" Target="../media/image20.png"/><Relationship Id="rId143" Type="http://schemas.openxmlformats.org/officeDocument/2006/relationships/image" Target="../media/image147.png"/><Relationship Id="rId142" Type="http://schemas.openxmlformats.org/officeDocument/2006/relationships/image" Target="../media/image144.png"/><Relationship Id="rId141" Type="http://schemas.openxmlformats.org/officeDocument/2006/relationships/image" Target="../media/image141.png"/><Relationship Id="rId140" Type="http://schemas.openxmlformats.org/officeDocument/2006/relationships/image" Target="../media/image131.png"/><Relationship Id="rId5" Type="http://schemas.openxmlformats.org/officeDocument/2006/relationships/image" Target="../media/image12.png"/><Relationship Id="rId147" Type="http://schemas.openxmlformats.org/officeDocument/2006/relationships/image" Target="../media/image139.png"/><Relationship Id="rId6" Type="http://schemas.openxmlformats.org/officeDocument/2006/relationships/image" Target="../media/image23.png"/><Relationship Id="rId146" Type="http://schemas.openxmlformats.org/officeDocument/2006/relationships/image" Target="../media/image145.png"/><Relationship Id="rId7" Type="http://schemas.openxmlformats.org/officeDocument/2006/relationships/image" Target="../media/image7.png"/><Relationship Id="rId145" Type="http://schemas.openxmlformats.org/officeDocument/2006/relationships/image" Target="../media/image148.png"/><Relationship Id="rId8" Type="http://schemas.openxmlformats.org/officeDocument/2006/relationships/image" Target="../media/image15.png"/><Relationship Id="rId144" Type="http://schemas.openxmlformats.org/officeDocument/2006/relationships/image" Target="../media/image146.png"/><Relationship Id="rId73" Type="http://schemas.openxmlformats.org/officeDocument/2006/relationships/image" Target="../media/image74.png"/><Relationship Id="rId72" Type="http://schemas.openxmlformats.org/officeDocument/2006/relationships/image" Target="../media/image76.png"/><Relationship Id="rId75" Type="http://schemas.openxmlformats.org/officeDocument/2006/relationships/image" Target="../media/image70.png"/><Relationship Id="rId74" Type="http://schemas.openxmlformats.org/officeDocument/2006/relationships/image" Target="../media/image73.png"/><Relationship Id="rId77" Type="http://schemas.openxmlformats.org/officeDocument/2006/relationships/image" Target="../media/image83.png"/><Relationship Id="rId76" Type="http://schemas.openxmlformats.org/officeDocument/2006/relationships/image" Target="../media/image72.png"/><Relationship Id="rId79" Type="http://schemas.openxmlformats.org/officeDocument/2006/relationships/image" Target="../media/image81.png"/><Relationship Id="rId78" Type="http://schemas.openxmlformats.org/officeDocument/2006/relationships/image" Target="../media/image80.png"/><Relationship Id="rId71" Type="http://schemas.openxmlformats.org/officeDocument/2006/relationships/image" Target="../media/image75.png"/><Relationship Id="rId70" Type="http://schemas.openxmlformats.org/officeDocument/2006/relationships/image" Target="../media/image82.png"/><Relationship Id="rId139" Type="http://schemas.openxmlformats.org/officeDocument/2006/relationships/image" Target="../media/image134.png"/><Relationship Id="rId138" Type="http://schemas.openxmlformats.org/officeDocument/2006/relationships/image" Target="../media/image149.png"/><Relationship Id="rId137" Type="http://schemas.openxmlformats.org/officeDocument/2006/relationships/image" Target="../media/image126.png"/><Relationship Id="rId132" Type="http://schemas.openxmlformats.org/officeDocument/2006/relationships/image" Target="../media/image127.png"/><Relationship Id="rId131" Type="http://schemas.openxmlformats.org/officeDocument/2006/relationships/image" Target="../media/image125.png"/><Relationship Id="rId130" Type="http://schemas.openxmlformats.org/officeDocument/2006/relationships/image" Target="../media/image130.png"/><Relationship Id="rId136" Type="http://schemas.openxmlformats.org/officeDocument/2006/relationships/image" Target="../media/image128.png"/><Relationship Id="rId135" Type="http://schemas.openxmlformats.org/officeDocument/2006/relationships/image" Target="../media/image132.png"/><Relationship Id="rId134" Type="http://schemas.openxmlformats.org/officeDocument/2006/relationships/image" Target="../media/image129.png"/><Relationship Id="rId133" Type="http://schemas.openxmlformats.org/officeDocument/2006/relationships/image" Target="../media/image142.png"/><Relationship Id="rId62" Type="http://schemas.openxmlformats.org/officeDocument/2006/relationships/image" Target="../media/image71.png"/><Relationship Id="rId61" Type="http://schemas.openxmlformats.org/officeDocument/2006/relationships/image" Target="../media/image78.png"/><Relationship Id="rId64" Type="http://schemas.openxmlformats.org/officeDocument/2006/relationships/image" Target="../media/image67.png"/><Relationship Id="rId63" Type="http://schemas.openxmlformats.org/officeDocument/2006/relationships/image" Target="../media/image58.png"/><Relationship Id="rId66" Type="http://schemas.openxmlformats.org/officeDocument/2006/relationships/image" Target="../media/image61.png"/><Relationship Id="rId172" Type="http://schemas.openxmlformats.org/officeDocument/2006/relationships/image" Target="../media/image172.png"/><Relationship Id="rId65" Type="http://schemas.openxmlformats.org/officeDocument/2006/relationships/image" Target="../media/image68.png"/><Relationship Id="rId171" Type="http://schemas.openxmlformats.org/officeDocument/2006/relationships/image" Target="../media/image170.png"/><Relationship Id="rId68" Type="http://schemas.openxmlformats.org/officeDocument/2006/relationships/image" Target="../media/image62.png"/><Relationship Id="rId170" Type="http://schemas.openxmlformats.org/officeDocument/2006/relationships/image" Target="../media/image171.png"/><Relationship Id="rId67" Type="http://schemas.openxmlformats.org/officeDocument/2006/relationships/image" Target="../media/image69.png"/><Relationship Id="rId60" Type="http://schemas.openxmlformats.org/officeDocument/2006/relationships/image" Target="../media/image63.png"/><Relationship Id="rId165" Type="http://schemas.openxmlformats.org/officeDocument/2006/relationships/image" Target="../media/image162.png"/><Relationship Id="rId69" Type="http://schemas.openxmlformats.org/officeDocument/2006/relationships/image" Target="../media/image66.png"/><Relationship Id="rId164" Type="http://schemas.openxmlformats.org/officeDocument/2006/relationships/image" Target="../media/image154.png"/><Relationship Id="rId163" Type="http://schemas.openxmlformats.org/officeDocument/2006/relationships/image" Target="../media/image166.png"/><Relationship Id="rId162" Type="http://schemas.openxmlformats.org/officeDocument/2006/relationships/image" Target="../media/image159.png"/><Relationship Id="rId169" Type="http://schemas.openxmlformats.org/officeDocument/2006/relationships/image" Target="../media/image160.png"/><Relationship Id="rId168" Type="http://schemas.openxmlformats.org/officeDocument/2006/relationships/image" Target="../media/image168.png"/><Relationship Id="rId167" Type="http://schemas.openxmlformats.org/officeDocument/2006/relationships/image" Target="../media/image156.png"/><Relationship Id="rId166" Type="http://schemas.openxmlformats.org/officeDocument/2006/relationships/image" Target="../media/image157.png"/><Relationship Id="rId51" Type="http://schemas.openxmlformats.org/officeDocument/2006/relationships/image" Target="../media/image52.png"/><Relationship Id="rId50" Type="http://schemas.openxmlformats.org/officeDocument/2006/relationships/image" Target="../media/image54.png"/><Relationship Id="rId53" Type="http://schemas.openxmlformats.org/officeDocument/2006/relationships/image" Target="../media/image50.png"/><Relationship Id="rId52" Type="http://schemas.openxmlformats.org/officeDocument/2006/relationships/image" Target="../media/image56.png"/><Relationship Id="rId55" Type="http://schemas.openxmlformats.org/officeDocument/2006/relationships/image" Target="../media/image53.png"/><Relationship Id="rId161" Type="http://schemas.openxmlformats.org/officeDocument/2006/relationships/image" Target="../media/image164.png"/><Relationship Id="rId54" Type="http://schemas.openxmlformats.org/officeDocument/2006/relationships/image" Target="../media/image51.png"/><Relationship Id="rId160" Type="http://schemas.openxmlformats.org/officeDocument/2006/relationships/image" Target="../media/image169.png"/><Relationship Id="rId57" Type="http://schemas.openxmlformats.org/officeDocument/2006/relationships/image" Target="../media/image64.png"/><Relationship Id="rId56" Type="http://schemas.openxmlformats.org/officeDocument/2006/relationships/image" Target="../media/image60.png"/><Relationship Id="rId159" Type="http://schemas.openxmlformats.org/officeDocument/2006/relationships/image" Target="../media/image152.png"/><Relationship Id="rId59" Type="http://schemas.openxmlformats.org/officeDocument/2006/relationships/image" Target="../media/image59.png"/><Relationship Id="rId154" Type="http://schemas.openxmlformats.org/officeDocument/2006/relationships/image" Target="../media/image161.png"/><Relationship Id="rId58" Type="http://schemas.openxmlformats.org/officeDocument/2006/relationships/image" Target="../media/image65.png"/><Relationship Id="rId153" Type="http://schemas.openxmlformats.org/officeDocument/2006/relationships/image" Target="../media/image220.png"/><Relationship Id="rId152" Type="http://schemas.openxmlformats.org/officeDocument/2006/relationships/image" Target="../media/image153.png"/><Relationship Id="rId151" Type="http://schemas.openxmlformats.org/officeDocument/2006/relationships/image" Target="../media/image165.png"/><Relationship Id="rId158" Type="http://schemas.openxmlformats.org/officeDocument/2006/relationships/image" Target="../media/image151.png"/><Relationship Id="rId157" Type="http://schemas.openxmlformats.org/officeDocument/2006/relationships/image" Target="../media/image158.png"/><Relationship Id="rId156" Type="http://schemas.openxmlformats.org/officeDocument/2006/relationships/image" Target="../media/image167.png"/><Relationship Id="rId155" Type="http://schemas.openxmlformats.org/officeDocument/2006/relationships/image" Target="../media/image173.png"/><Relationship Id="rId107" Type="http://schemas.openxmlformats.org/officeDocument/2006/relationships/image" Target="../media/image112.png"/><Relationship Id="rId106" Type="http://schemas.openxmlformats.org/officeDocument/2006/relationships/image" Target="../media/image103.png"/><Relationship Id="rId105" Type="http://schemas.openxmlformats.org/officeDocument/2006/relationships/image" Target="../media/image106.png"/><Relationship Id="rId104" Type="http://schemas.openxmlformats.org/officeDocument/2006/relationships/image" Target="../media/image105.png"/><Relationship Id="rId109" Type="http://schemas.openxmlformats.org/officeDocument/2006/relationships/image" Target="../media/image111.png"/><Relationship Id="rId108" Type="http://schemas.openxmlformats.org/officeDocument/2006/relationships/image" Target="../media/image113.png"/><Relationship Id="rId103" Type="http://schemas.openxmlformats.org/officeDocument/2006/relationships/image" Target="../media/image115.png"/><Relationship Id="rId102" Type="http://schemas.openxmlformats.org/officeDocument/2006/relationships/image" Target="../media/image108.png"/><Relationship Id="rId101" Type="http://schemas.openxmlformats.org/officeDocument/2006/relationships/image" Target="../media/image94.png"/><Relationship Id="rId100" Type="http://schemas.openxmlformats.org/officeDocument/2006/relationships/image" Target="../media/image101.png"/><Relationship Id="rId217" Type="http://schemas.openxmlformats.org/officeDocument/2006/relationships/image" Target="../media/image218.png"/><Relationship Id="rId216" Type="http://schemas.openxmlformats.org/officeDocument/2006/relationships/image" Target="../media/image214.png"/><Relationship Id="rId215" Type="http://schemas.openxmlformats.org/officeDocument/2006/relationships/image" Target="../media/image217.png"/><Relationship Id="rId214" Type="http://schemas.openxmlformats.org/officeDocument/2006/relationships/image" Target="../media/image208.png"/><Relationship Id="rId218" Type="http://schemas.openxmlformats.org/officeDocument/2006/relationships/image" Target="../media/image219.png"/><Relationship Id="rId213" Type="http://schemas.openxmlformats.org/officeDocument/2006/relationships/image" Target="../media/image210.png"/><Relationship Id="rId212" Type="http://schemas.openxmlformats.org/officeDocument/2006/relationships/image" Target="../media/image211.jpg"/><Relationship Id="rId211" Type="http://schemas.openxmlformats.org/officeDocument/2006/relationships/image" Target="../media/image213.png"/><Relationship Id="rId210" Type="http://schemas.openxmlformats.org/officeDocument/2006/relationships/image" Target="../media/image212.png"/><Relationship Id="rId129" Type="http://schemas.openxmlformats.org/officeDocument/2006/relationships/image" Target="../media/image140.png"/><Relationship Id="rId128" Type="http://schemas.openxmlformats.org/officeDocument/2006/relationships/image" Target="../media/image122.png"/><Relationship Id="rId127" Type="http://schemas.openxmlformats.org/officeDocument/2006/relationships/image" Target="../media/image135.png"/><Relationship Id="rId126" Type="http://schemas.openxmlformats.org/officeDocument/2006/relationships/image" Target="../media/image133.png"/><Relationship Id="rId121" Type="http://schemas.openxmlformats.org/officeDocument/2006/relationships/image" Target="../media/image117.png"/><Relationship Id="rId120" Type="http://schemas.openxmlformats.org/officeDocument/2006/relationships/image" Target="../media/image120.png"/><Relationship Id="rId125" Type="http://schemas.openxmlformats.org/officeDocument/2006/relationships/image" Target="../media/image138.png"/><Relationship Id="rId124" Type="http://schemas.openxmlformats.org/officeDocument/2006/relationships/image" Target="../media/image143.png"/><Relationship Id="rId123" Type="http://schemas.openxmlformats.org/officeDocument/2006/relationships/image" Target="../media/image136.png"/><Relationship Id="rId122" Type="http://schemas.openxmlformats.org/officeDocument/2006/relationships/image" Target="../media/image121.png"/><Relationship Id="rId95" Type="http://schemas.openxmlformats.org/officeDocument/2006/relationships/image" Target="../media/image98.png"/><Relationship Id="rId94" Type="http://schemas.openxmlformats.org/officeDocument/2006/relationships/image" Target="../media/image102.png"/><Relationship Id="rId97" Type="http://schemas.openxmlformats.org/officeDocument/2006/relationships/image" Target="../media/image97.png"/><Relationship Id="rId96" Type="http://schemas.openxmlformats.org/officeDocument/2006/relationships/image" Target="../media/image100.png"/><Relationship Id="rId99" Type="http://schemas.openxmlformats.org/officeDocument/2006/relationships/image" Target="../media/image93.png"/><Relationship Id="rId98" Type="http://schemas.openxmlformats.org/officeDocument/2006/relationships/image" Target="../media/image99.png"/><Relationship Id="rId91" Type="http://schemas.openxmlformats.org/officeDocument/2006/relationships/image" Target="../media/image104.png"/><Relationship Id="rId90" Type="http://schemas.openxmlformats.org/officeDocument/2006/relationships/image" Target="../media/image85.png"/><Relationship Id="rId93" Type="http://schemas.openxmlformats.org/officeDocument/2006/relationships/image" Target="../media/image96.png"/><Relationship Id="rId92" Type="http://schemas.openxmlformats.org/officeDocument/2006/relationships/image" Target="../media/image92.png"/><Relationship Id="rId118" Type="http://schemas.openxmlformats.org/officeDocument/2006/relationships/image" Target="../media/image114.png"/><Relationship Id="rId117" Type="http://schemas.openxmlformats.org/officeDocument/2006/relationships/image" Target="../media/image124.png"/><Relationship Id="rId116" Type="http://schemas.openxmlformats.org/officeDocument/2006/relationships/image" Target="../media/image123.png"/><Relationship Id="rId115" Type="http://schemas.openxmlformats.org/officeDocument/2006/relationships/image" Target="../media/image118.png"/><Relationship Id="rId119" Type="http://schemas.openxmlformats.org/officeDocument/2006/relationships/image" Target="../media/image137.png"/><Relationship Id="rId110" Type="http://schemas.openxmlformats.org/officeDocument/2006/relationships/image" Target="../media/image107.png"/><Relationship Id="rId114" Type="http://schemas.openxmlformats.org/officeDocument/2006/relationships/image" Target="../media/image119.png"/><Relationship Id="rId113" Type="http://schemas.openxmlformats.org/officeDocument/2006/relationships/image" Target="../media/image116.png"/><Relationship Id="rId112" Type="http://schemas.openxmlformats.org/officeDocument/2006/relationships/image" Target="../media/image110.png"/><Relationship Id="rId111" Type="http://schemas.openxmlformats.org/officeDocument/2006/relationships/image" Target="../media/image109.png"/><Relationship Id="rId206" Type="http://schemas.openxmlformats.org/officeDocument/2006/relationships/image" Target="../media/image201.png"/><Relationship Id="rId205" Type="http://schemas.openxmlformats.org/officeDocument/2006/relationships/image" Target="../media/image206.png"/><Relationship Id="rId204" Type="http://schemas.openxmlformats.org/officeDocument/2006/relationships/image" Target="../media/image216.png"/><Relationship Id="rId203" Type="http://schemas.openxmlformats.org/officeDocument/2006/relationships/image" Target="../media/image204.png"/><Relationship Id="rId209" Type="http://schemas.openxmlformats.org/officeDocument/2006/relationships/image" Target="../media/image215.png"/><Relationship Id="rId208" Type="http://schemas.openxmlformats.org/officeDocument/2006/relationships/image" Target="../media/image203.png"/><Relationship Id="rId207" Type="http://schemas.openxmlformats.org/officeDocument/2006/relationships/image" Target="../media/image205.png"/><Relationship Id="rId202" Type="http://schemas.openxmlformats.org/officeDocument/2006/relationships/image" Target="../media/image209.png"/><Relationship Id="rId201" Type="http://schemas.openxmlformats.org/officeDocument/2006/relationships/image" Target="../media/image207.png"/><Relationship Id="rId200" Type="http://schemas.openxmlformats.org/officeDocument/2006/relationships/image" Target="../media/image19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514350</xdr:colOff>
      <xdr:row>0</xdr:row>
      <xdr:rowOff>0</xdr:rowOff>
    </xdr:from>
    <xdr:ext cx="2895600" cy="1743075"/>
    <xdr:pic>
      <xdr:nvPicPr>
        <xdr:cNvPr id="0" name="image6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847850" cy="742950"/>
    <xdr:pic>
      <xdr:nvPicPr>
        <xdr:cNvPr id="0" name="image17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466725</xdr:colOff>
      <xdr:row>11</xdr:row>
      <xdr:rowOff>333375</xdr:rowOff>
    </xdr:from>
    <xdr:ext cx="4800600" cy="1647825"/>
    <xdr:sp>
      <xdr:nvSpPr>
        <xdr:cNvPr id="3" name="Shape 3"/>
        <xdr:cNvSpPr txBox="1"/>
      </xdr:nvSpPr>
      <xdr:spPr>
        <a:xfrm>
          <a:off x="2950463" y="2958814"/>
          <a:ext cx="4791075" cy="1642373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Giza is a family of composition volumes. They fit together from the side plane and 4 of them could form a huge piramide. Giza 2 fits on Giza 1 perfectly in 4 different orientations.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For all possible combinations you need: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 x giza 1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 x giza 2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2 x giza 3</a:t>
          </a:r>
          <a:endParaRPr sz="1400"/>
        </a:p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333375</xdr:colOff>
      <xdr:row>21</xdr:row>
      <xdr:rowOff>219075</xdr:rowOff>
    </xdr:from>
    <xdr:ext cx="3848100" cy="1362075"/>
    <xdr:grpSp>
      <xdr:nvGrpSpPr>
        <xdr:cNvPr id="2" name="Shape 2"/>
        <xdr:cNvGrpSpPr/>
      </xdr:nvGrpSpPr>
      <xdr:grpSpPr>
        <a:xfrm>
          <a:off x="3412495" y="3089437"/>
          <a:ext cx="3857555" cy="1381125"/>
          <a:chOff x="3412495" y="3089437"/>
          <a:chExt cx="3857555" cy="1381125"/>
        </a:xfrm>
      </xdr:grpSpPr>
      <xdr:grpSp>
        <xdr:nvGrpSpPr>
          <xdr:cNvPr id="4" name="Shape 4"/>
          <xdr:cNvGrpSpPr/>
        </xdr:nvGrpSpPr>
        <xdr:grpSpPr>
          <a:xfrm>
            <a:off x="3412495" y="3089437"/>
            <a:ext cx="3857555" cy="1381125"/>
            <a:chOff x="772" y="2374"/>
            <a:chExt cx="408" cy="145"/>
          </a:xfrm>
        </xdr:grpSpPr>
        <xdr:sp>
          <xdr:nvSpPr>
            <xdr:cNvPr id="5" name="Shape 5"/>
            <xdr:cNvSpPr/>
          </xdr:nvSpPr>
          <xdr:spPr>
            <a:xfrm>
              <a:off x="773" y="2375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/>
          </xdr:nvSpPr>
          <xdr:spPr>
            <a:xfrm>
              <a:off x="773" y="2375"/>
              <a:ext cx="407" cy="143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" name="Shape 7"/>
            <xdr:cNvSpPr/>
          </xdr:nvSpPr>
          <xdr:spPr>
            <a:xfrm>
              <a:off x="773" y="2375"/>
              <a:ext cx="407" cy="58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8" name="Shape 8"/>
            <xdr:cNvSpPr/>
          </xdr:nvSpPr>
          <xdr:spPr>
            <a:xfrm>
              <a:off x="773" y="2432"/>
              <a:ext cx="104" cy="86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" name="Shape 9"/>
            <xdr:cNvSpPr/>
          </xdr:nvSpPr>
          <xdr:spPr>
            <a:xfrm>
              <a:off x="904" y="2383"/>
              <a:ext cx="5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10" name="Shape 10"/>
            <xdr:cNvSpPr/>
          </xdr:nvSpPr>
          <xdr:spPr>
            <a:xfrm>
              <a:off x="916" y="2406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1" name="Shape 11"/>
            <xdr:cNvSpPr/>
          </xdr:nvSpPr>
          <xdr:spPr>
            <a:xfrm>
              <a:off x="1015" y="2384"/>
              <a:ext cx="34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12" name="Shape 12"/>
            <xdr:cNvSpPr/>
          </xdr:nvSpPr>
          <xdr:spPr>
            <a:xfrm>
              <a:off x="1014" y="2406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3" name="Shape 13"/>
            <xdr:cNvSpPr/>
          </xdr:nvSpPr>
          <xdr:spPr>
            <a:xfrm>
              <a:off x="1090" y="2384"/>
              <a:ext cx="6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14" name="Shape 14"/>
            <xdr:cNvSpPr/>
          </xdr:nvSpPr>
          <xdr:spPr>
            <a:xfrm>
              <a:off x="1093" y="2406"/>
              <a:ext cx="62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15" name="Shape 15"/>
            <xdr:cNvSpPr/>
          </xdr:nvSpPr>
          <xdr:spPr>
            <a:xfrm>
              <a:off x="776" y="2434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Matrix-1.1</a:t>
              </a:r>
              <a:endParaRPr sz="1400"/>
            </a:p>
          </xdr:txBody>
        </xdr:sp>
        <xdr:sp>
          <xdr:nvSpPr>
            <xdr:cNvPr id="16" name="Shape 16"/>
            <xdr:cNvSpPr/>
          </xdr:nvSpPr>
          <xdr:spPr>
            <a:xfrm>
              <a:off x="919" y="2434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300</a:t>
              </a:r>
              <a:endParaRPr sz="1400"/>
            </a:p>
          </xdr:txBody>
        </xdr:sp>
        <xdr:sp>
          <xdr:nvSpPr>
            <xdr:cNvPr id="17" name="Shape 17"/>
            <xdr:cNvSpPr/>
          </xdr:nvSpPr>
          <xdr:spPr>
            <a:xfrm>
              <a:off x="1021" y="2434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33</a:t>
              </a:r>
              <a:endParaRPr sz="1400"/>
            </a:p>
          </xdr:txBody>
        </xdr:sp>
        <xdr:sp>
          <xdr:nvSpPr>
            <xdr:cNvPr id="18" name="Shape 18"/>
            <xdr:cNvSpPr/>
          </xdr:nvSpPr>
          <xdr:spPr>
            <a:xfrm>
              <a:off x="1117" y="2434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19" name="Shape 19"/>
            <xdr:cNvSpPr/>
          </xdr:nvSpPr>
          <xdr:spPr>
            <a:xfrm>
              <a:off x="776" y="2456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Matrix-1.2</a:t>
              </a:r>
              <a:endParaRPr sz="1400"/>
            </a:p>
          </xdr:txBody>
        </xdr:sp>
        <xdr:sp>
          <xdr:nvSpPr>
            <xdr:cNvPr id="20" name="Shape 20"/>
            <xdr:cNvSpPr/>
          </xdr:nvSpPr>
          <xdr:spPr>
            <a:xfrm>
              <a:off x="919" y="2456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300</a:t>
              </a:r>
              <a:endParaRPr sz="1400"/>
            </a:p>
          </xdr:txBody>
        </xdr:sp>
        <xdr:sp>
          <xdr:nvSpPr>
            <xdr:cNvPr id="21" name="Shape 21"/>
            <xdr:cNvSpPr/>
          </xdr:nvSpPr>
          <xdr:spPr>
            <a:xfrm>
              <a:off x="1021" y="2456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48</a:t>
              </a:r>
              <a:endParaRPr sz="1400"/>
            </a:p>
          </xdr:txBody>
        </xdr:sp>
        <xdr:sp>
          <xdr:nvSpPr>
            <xdr:cNvPr id="22" name="Shape 22"/>
            <xdr:cNvSpPr/>
          </xdr:nvSpPr>
          <xdr:spPr>
            <a:xfrm>
              <a:off x="1117" y="2456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23" name="Shape 23"/>
            <xdr:cNvSpPr/>
          </xdr:nvSpPr>
          <xdr:spPr>
            <a:xfrm>
              <a:off x="776" y="2476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Matrix-1.3</a:t>
              </a:r>
              <a:endParaRPr sz="1400"/>
            </a:p>
          </xdr:txBody>
        </xdr:sp>
        <xdr:sp>
          <xdr:nvSpPr>
            <xdr:cNvPr id="24" name="Shape 24"/>
            <xdr:cNvSpPr/>
          </xdr:nvSpPr>
          <xdr:spPr>
            <a:xfrm>
              <a:off x="919" y="2476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300</a:t>
              </a:r>
              <a:endParaRPr sz="1400"/>
            </a:p>
          </xdr:txBody>
        </xdr:sp>
        <xdr:sp>
          <xdr:nvSpPr>
            <xdr:cNvPr id="25" name="Shape 25"/>
            <xdr:cNvSpPr/>
          </xdr:nvSpPr>
          <xdr:spPr>
            <a:xfrm>
              <a:off x="1021" y="2476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69</a:t>
              </a:r>
              <a:endParaRPr sz="1400"/>
            </a:p>
          </xdr:txBody>
        </xdr:sp>
        <xdr:sp>
          <xdr:nvSpPr>
            <xdr:cNvPr id="26" name="Shape 26"/>
            <xdr:cNvSpPr/>
          </xdr:nvSpPr>
          <xdr:spPr>
            <a:xfrm>
              <a:off x="1117" y="2476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27" name="Shape 27"/>
            <xdr:cNvSpPr/>
          </xdr:nvSpPr>
          <xdr:spPr>
            <a:xfrm>
              <a:off x="776" y="2497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Matrix-1.4</a:t>
              </a:r>
              <a:endParaRPr sz="1400"/>
            </a:p>
          </xdr:txBody>
        </xdr:sp>
        <xdr:sp>
          <xdr:nvSpPr>
            <xdr:cNvPr id="28" name="Shape 28"/>
            <xdr:cNvSpPr/>
          </xdr:nvSpPr>
          <xdr:spPr>
            <a:xfrm>
              <a:off x="919" y="2497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300</a:t>
              </a:r>
              <a:endParaRPr sz="1400"/>
            </a:p>
          </xdr:txBody>
        </xdr:sp>
        <xdr:sp>
          <xdr:nvSpPr>
            <xdr:cNvPr id="29" name="Shape 29"/>
            <xdr:cNvSpPr/>
          </xdr:nvSpPr>
          <xdr:spPr>
            <a:xfrm>
              <a:off x="1021" y="2497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82</a:t>
              </a:r>
              <a:endParaRPr sz="1400"/>
            </a:p>
          </xdr:txBody>
        </xdr:sp>
        <xdr:sp>
          <xdr:nvSpPr>
            <xdr:cNvPr id="30" name="Shape 30"/>
            <xdr:cNvSpPr/>
          </xdr:nvSpPr>
          <xdr:spPr>
            <a:xfrm>
              <a:off x="1117" y="2497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31" name="Shape 31"/>
            <xdr:cNvSpPr/>
          </xdr:nvSpPr>
          <xdr:spPr>
            <a:xfrm>
              <a:off x="772" y="2374"/>
              <a:ext cx="2" cy="14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2" name="Shape 32"/>
            <xdr:cNvSpPr/>
          </xdr:nvSpPr>
          <xdr:spPr>
            <a:xfrm>
              <a:off x="875" y="2376"/>
              <a:ext cx="2" cy="14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3" name="Shape 33"/>
            <xdr:cNvSpPr/>
          </xdr:nvSpPr>
          <xdr:spPr>
            <a:xfrm>
              <a:off x="1178" y="2376"/>
              <a:ext cx="2" cy="14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4" name="Shape 34"/>
            <xdr:cNvSpPr/>
          </xdr:nvSpPr>
          <xdr:spPr>
            <a:xfrm>
              <a:off x="774" y="2374"/>
              <a:ext cx="406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5" name="Shape 35"/>
            <xdr:cNvSpPr/>
          </xdr:nvSpPr>
          <xdr:spPr>
            <a:xfrm>
              <a:off x="774" y="2431"/>
              <a:ext cx="406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6" name="Shape 36"/>
            <xdr:cNvSpPr/>
          </xdr:nvSpPr>
          <xdr:spPr>
            <a:xfrm>
              <a:off x="774" y="2516"/>
              <a:ext cx="406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7</xdr:col>
      <xdr:colOff>371475</xdr:colOff>
      <xdr:row>26</xdr:row>
      <xdr:rowOff>276225</xdr:rowOff>
    </xdr:from>
    <xdr:ext cx="3829050" cy="1295400"/>
    <xdr:grpSp>
      <xdr:nvGrpSpPr>
        <xdr:cNvPr id="2" name="Shape 2"/>
        <xdr:cNvGrpSpPr/>
      </xdr:nvGrpSpPr>
      <xdr:grpSpPr>
        <a:xfrm>
          <a:off x="3422020" y="3122776"/>
          <a:ext cx="3838505" cy="1304925"/>
          <a:chOff x="3422020" y="3122776"/>
          <a:chExt cx="3838505" cy="1304925"/>
        </a:xfrm>
      </xdr:grpSpPr>
      <xdr:grpSp>
        <xdr:nvGrpSpPr>
          <xdr:cNvPr id="37" name="Shape 37"/>
          <xdr:cNvGrpSpPr/>
        </xdr:nvGrpSpPr>
        <xdr:grpSpPr>
          <a:xfrm>
            <a:off x="3422020" y="3122776"/>
            <a:ext cx="3838505" cy="1304925"/>
            <a:chOff x="768" y="2737"/>
            <a:chExt cx="406" cy="137"/>
          </a:xfrm>
        </xdr:grpSpPr>
        <xdr:sp>
          <xdr:nvSpPr>
            <xdr:cNvPr id="5" name="Shape 5"/>
            <xdr:cNvSpPr/>
          </xdr:nvSpPr>
          <xdr:spPr>
            <a:xfrm>
              <a:off x="769" y="2738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8" name="Shape 38"/>
            <xdr:cNvSpPr/>
          </xdr:nvSpPr>
          <xdr:spPr>
            <a:xfrm>
              <a:off x="769" y="2738"/>
              <a:ext cx="405" cy="136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  <xdr:sp>
          <xdr:nvSpPr>
            <xdr:cNvPr id="39" name="Shape 39"/>
            <xdr:cNvSpPr/>
          </xdr:nvSpPr>
          <xdr:spPr>
            <a:xfrm>
              <a:off x="769" y="2738"/>
              <a:ext cx="405" cy="49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40" name="Shape 40"/>
            <xdr:cNvSpPr/>
          </xdr:nvSpPr>
          <xdr:spPr>
            <a:xfrm>
              <a:off x="769" y="2786"/>
              <a:ext cx="103" cy="88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41" name="Shape 41"/>
            <xdr:cNvSpPr/>
          </xdr:nvSpPr>
          <xdr:spPr>
            <a:xfrm>
              <a:off x="900" y="2743"/>
              <a:ext cx="5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42" name="Shape 42"/>
            <xdr:cNvSpPr/>
          </xdr:nvSpPr>
          <xdr:spPr>
            <a:xfrm>
              <a:off x="912" y="2764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43" name="Shape 43"/>
            <xdr:cNvSpPr/>
          </xdr:nvSpPr>
          <xdr:spPr>
            <a:xfrm>
              <a:off x="1009" y="2743"/>
              <a:ext cx="35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44" name="Shape 44"/>
            <xdr:cNvSpPr/>
          </xdr:nvSpPr>
          <xdr:spPr>
            <a:xfrm>
              <a:off x="1009" y="2764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45" name="Shape 45"/>
            <xdr:cNvSpPr/>
          </xdr:nvSpPr>
          <xdr:spPr>
            <a:xfrm>
              <a:off x="1086" y="2743"/>
              <a:ext cx="6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46" name="Shape 46"/>
            <xdr:cNvSpPr/>
          </xdr:nvSpPr>
          <xdr:spPr>
            <a:xfrm>
              <a:off x="1089" y="2764"/>
              <a:ext cx="62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47" name="Shape 47"/>
            <xdr:cNvSpPr/>
          </xdr:nvSpPr>
          <xdr:spPr>
            <a:xfrm>
              <a:off x="773" y="2789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Matrix-2.1</a:t>
              </a:r>
              <a:endParaRPr sz="1400"/>
            </a:p>
          </xdr:txBody>
        </xdr:sp>
        <xdr:sp>
          <xdr:nvSpPr>
            <xdr:cNvPr id="48" name="Shape 48"/>
            <xdr:cNvSpPr/>
          </xdr:nvSpPr>
          <xdr:spPr>
            <a:xfrm>
              <a:off x="916" y="2789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400</a:t>
              </a:r>
              <a:endParaRPr sz="1400"/>
            </a:p>
          </xdr:txBody>
        </xdr:sp>
        <xdr:sp>
          <xdr:nvSpPr>
            <xdr:cNvPr id="49" name="Shape 49"/>
            <xdr:cNvSpPr/>
          </xdr:nvSpPr>
          <xdr:spPr>
            <a:xfrm>
              <a:off x="1016" y="2789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50" name="Shape 50"/>
            <xdr:cNvSpPr/>
          </xdr:nvSpPr>
          <xdr:spPr>
            <a:xfrm>
              <a:off x="1111" y="2789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51" name="Shape 51"/>
            <xdr:cNvSpPr/>
          </xdr:nvSpPr>
          <xdr:spPr>
            <a:xfrm>
              <a:off x="773" y="2810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Matrix-2.2</a:t>
              </a:r>
              <a:endParaRPr sz="1400"/>
            </a:p>
          </xdr:txBody>
        </xdr:sp>
        <xdr:sp>
          <xdr:nvSpPr>
            <xdr:cNvPr id="52" name="Shape 52"/>
            <xdr:cNvSpPr/>
          </xdr:nvSpPr>
          <xdr:spPr>
            <a:xfrm>
              <a:off x="916" y="281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400</a:t>
              </a:r>
              <a:endParaRPr sz="1400"/>
            </a:p>
          </xdr:txBody>
        </xdr:sp>
        <xdr:sp>
          <xdr:nvSpPr>
            <xdr:cNvPr id="53" name="Shape 53"/>
            <xdr:cNvSpPr/>
          </xdr:nvSpPr>
          <xdr:spPr>
            <a:xfrm>
              <a:off x="1016" y="281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73</a:t>
              </a:r>
              <a:endParaRPr sz="1400"/>
            </a:p>
          </xdr:txBody>
        </xdr:sp>
        <xdr:sp>
          <xdr:nvSpPr>
            <xdr:cNvPr id="54" name="Shape 54"/>
            <xdr:cNvSpPr/>
          </xdr:nvSpPr>
          <xdr:spPr>
            <a:xfrm>
              <a:off x="1111" y="281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55" name="Shape 55"/>
            <xdr:cNvSpPr/>
          </xdr:nvSpPr>
          <xdr:spPr>
            <a:xfrm>
              <a:off x="773" y="2832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Matrix-2.3</a:t>
              </a:r>
              <a:endParaRPr sz="1400"/>
            </a:p>
          </xdr:txBody>
        </xdr:sp>
        <xdr:sp>
          <xdr:nvSpPr>
            <xdr:cNvPr id="56" name="Shape 56"/>
            <xdr:cNvSpPr/>
          </xdr:nvSpPr>
          <xdr:spPr>
            <a:xfrm>
              <a:off x="916" y="283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400</a:t>
              </a:r>
              <a:endParaRPr sz="1400"/>
            </a:p>
          </xdr:txBody>
        </xdr:sp>
        <xdr:sp>
          <xdr:nvSpPr>
            <xdr:cNvPr id="57" name="Shape 57"/>
            <xdr:cNvSpPr/>
          </xdr:nvSpPr>
          <xdr:spPr>
            <a:xfrm>
              <a:off x="1014" y="283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103</a:t>
              </a:r>
              <a:endParaRPr sz="1400"/>
            </a:p>
          </xdr:txBody>
        </xdr:sp>
        <xdr:sp>
          <xdr:nvSpPr>
            <xdr:cNvPr id="58" name="Shape 58"/>
            <xdr:cNvSpPr/>
          </xdr:nvSpPr>
          <xdr:spPr>
            <a:xfrm>
              <a:off x="1111" y="2832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59" name="Shape 59"/>
            <xdr:cNvSpPr/>
          </xdr:nvSpPr>
          <xdr:spPr>
            <a:xfrm>
              <a:off x="773" y="2853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Matrix-2.4</a:t>
              </a:r>
              <a:endParaRPr sz="1400"/>
            </a:p>
          </xdr:txBody>
        </xdr:sp>
        <xdr:sp>
          <xdr:nvSpPr>
            <xdr:cNvPr id="60" name="Shape 60"/>
            <xdr:cNvSpPr/>
          </xdr:nvSpPr>
          <xdr:spPr>
            <a:xfrm>
              <a:off x="916" y="2853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400</a:t>
              </a:r>
              <a:endParaRPr sz="1400"/>
            </a:p>
          </xdr:txBody>
        </xdr:sp>
        <xdr:sp>
          <xdr:nvSpPr>
            <xdr:cNvPr id="61" name="Shape 61"/>
            <xdr:cNvSpPr/>
          </xdr:nvSpPr>
          <xdr:spPr>
            <a:xfrm>
              <a:off x="1014" y="2853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124</a:t>
              </a:r>
              <a:endParaRPr sz="1400"/>
            </a:p>
          </xdr:txBody>
        </xdr:sp>
        <xdr:sp>
          <xdr:nvSpPr>
            <xdr:cNvPr id="62" name="Shape 62"/>
            <xdr:cNvSpPr/>
          </xdr:nvSpPr>
          <xdr:spPr>
            <a:xfrm>
              <a:off x="1111" y="2853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63" name="Shape 63"/>
            <xdr:cNvSpPr/>
          </xdr:nvSpPr>
          <xdr:spPr>
            <a:xfrm>
              <a:off x="768" y="2737"/>
              <a:ext cx="2" cy="13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4" name="Shape 64"/>
            <xdr:cNvSpPr/>
          </xdr:nvSpPr>
          <xdr:spPr>
            <a:xfrm>
              <a:off x="870" y="2739"/>
              <a:ext cx="2" cy="13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5" name="Shape 65"/>
            <xdr:cNvSpPr/>
          </xdr:nvSpPr>
          <xdr:spPr>
            <a:xfrm>
              <a:off x="1172" y="2739"/>
              <a:ext cx="2" cy="135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6" name="Shape 66"/>
            <xdr:cNvSpPr/>
          </xdr:nvSpPr>
          <xdr:spPr>
            <a:xfrm>
              <a:off x="770" y="2737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7" name="Shape 67"/>
            <xdr:cNvSpPr/>
          </xdr:nvSpPr>
          <xdr:spPr>
            <a:xfrm>
              <a:off x="770" y="2785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8" name="Shape 68"/>
            <xdr:cNvSpPr/>
          </xdr:nvSpPr>
          <xdr:spPr>
            <a:xfrm>
              <a:off x="770" y="2872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7</xdr:col>
      <xdr:colOff>323850</xdr:colOff>
      <xdr:row>31</xdr:row>
      <xdr:rowOff>304800</xdr:rowOff>
    </xdr:from>
    <xdr:ext cx="3829050" cy="1257300"/>
    <xdr:grpSp>
      <xdr:nvGrpSpPr>
        <xdr:cNvPr id="2" name="Shape 2"/>
        <xdr:cNvGrpSpPr/>
      </xdr:nvGrpSpPr>
      <xdr:grpSpPr>
        <a:xfrm>
          <a:off x="3422021" y="3141825"/>
          <a:ext cx="3838504" cy="1276351"/>
          <a:chOff x="3422021" y="3141825"/>
          <a:chExt cx="3838504" cy="1276351"/>
        </a:xfrm>
      </xdr:grpSpPr>
      <xdr:grpSp>
        <xdr:nvGrpSpPr>
          <xdr:cNvPr id="69" name="Shape 69"/>
          <xdr:cNvGrpSpPr/>
        </xdr:nvGrpSpPr>
        <xdr:grpSpPr>
          <a:xfrm>
            <a:off x="3422021" y="3141825"/>
            <a:ext cx="3838504" cy="1276351"/>
            <a:chOff x="801" y="3109"/>
            <a:chExt cx="406" cy="134"/>
          </a:xfrm>
        </xdr:grpSpPr>
        <xdr:sp>
          <xdr:nvSpPr>
            <xdr:cNvPr id="5" name="Shape 5"/>
            <xdr:cNvSpPr/>
          </xdr:nvSpPr>
          <xdr:spPr>
            <a:xfrm>
              <a:off x="802" y="3110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0" name="Shape 70"/>
            <xdr:cNvSpPr/>
          </xdr:nvSpPr>
          <xdr:spPr>
            <a:xfrm>
              <a:off x="802" y="3110"/>
              <a:ext cx="405" cy="13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1" name="Shape 71"/>
            <xdr:cNvSpPr/>
          </xdr:nvSpPr>
          <xdr:spPr>
            <a:xfrm>
              <a:off x="802" y="3110"/>
              <a:ext cx="405" cy="47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2" name="Shape 72"/>
            <xdr:cNvSpPr/>
          </xdr:nvSpPr>
          <xdr:spPr>
            <a:xfrm>
              <a:off x="802" y="3156"/>
              <a:ext cx="103" cy="86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3" name="Shape 73"/>
            <xdr:cNvSpPr/>
          </xdr:nvSpPr>
          <xdr:spPr>
            <a:xfrm>
              <a:off x="934" y="3114"/>
              <a:ext cx="5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74" name="Shape 74"/>
            <xdr:cNvSpPr/>
          </xdr:nvSpPr>
          <xdr:spPr>
            <a:xfrm>
              <a:off x="944" y="3134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75" name="Shape 75"/>
            <xdr:cNvSpPr/>
          </xdr:nvSpPr>
          <xdr:spPr>
            <a:xfrm>
              <a:off x="1044" y="3114"/>
              <a:ext cx="34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76" name="Shape 76"/>
            <xdr:cNvSpPr/>
          </xdr:nvSpPr>
          <xdr:spPr>
            <a:xfrm>
              <a:off x="1042" y="3134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77" name="Shape 77"/>
            <xdr:cNvSpPr/>
          </xdr:nvSpPr>
          <xdr:spPr>
            <a:xfrm>
              <a:off x="1120" y="3114"/>
              <a:ext cx="6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78" name="Shape 78"/>
            <xdr:cNvSpPr/>
          </xdr:nvSpPr>
          <xdr:spPr>
            <a:xfrm>
              <a:off x="1123" y="3134"/>
              <a:ext cx="62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79" name="Shape 79"/>
            <xdr:cNvSpPr/>
          </xdr:nvSpPr>
          <xdr:spPr>
            <a:xfrm>
              <a:off x="805" y="3157"/>
              <a:ext cx="73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Matrix-3.1</a:t>
              </a:r>
              <a:endParaRPr sz="1400"/>
            </a:p>
          </xdr:txBody>
        </xdr:sp>
        <xdr:sp>
          <xdr:nvSpPr>
            <xdr:cNvPr id="80" name="Shape 80"/>
            <xdr:cNvSpPr/>
          </xdr:nvSpPr>
          <xdr:spPr>
            <a:xfrm>
              <a:off x="948" y="3157"/>
              <a:ext cx="2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600</a:t>
              </a:r>
              <a:endParaRPr sz="1400"/>
            </a:p>
          </xdr:txBody>
        </xdr:sp>
        <xdr:sp>
          <xdr:nvSpPr>
            <xdr:cNvPr id="81" name="Shape 81"/>
            <xdr:cNvSpPr/>
          </xdr:nvSpPr>
          <xdr:spPr>
            <a:xfrm>
              <a:off x="1050" y="3157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67</a:t>
              </a:r>
              <a:endParaRPr sz="1400"/>
            </a:p>
          </xdr:txBody>
        </xdr:sp>
        <xdr:sp>
          <xdr:nvSpPr>
            <xdr:cNvPr id="82" name="Shape 82"/>
            <xdr:cNvSpPr/>
          </xdr:nvSpPr>
          <xdr:spPr>
            <a:xfrm>
              <a:off x="1144" y="3157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83" name="Shape 83"/>
            <xdr:cNvSpPr/>
          </xdr:nvSpPr>
          <xdr:spPr>
            <a:xfrm>
              <a:off x="805" y="3179"/>
              <a:ext cx="7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Matrix-3.2</a:t>
              </a:r>
              <a:endParaRPr sz="1400"/>
            </a:p>
          </xdr:txBody>
        </xdr:sp>
        <xdr:sp>
          <xdr:nvSpPr>
            <xdr:cNvPr id="84" name="Shape 84"/>
            <xdr:cNvSpPr/>
          </xdr:nvSpPr>
          <xdr:spPr>
            <a:xfrm>
              <a:off x="948" y="3179"/>
              <a:ext cx="2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600</a:t>
              </a:r>
              <a:endParaRPr sz="1400"/>
            </a:p>
          </xdr:txBody>
        </xdr:sp>
        <xdr:sp>
          <xdr:nvSpPr>
            <xdr:cNvPr id="85" name="Shape 85"/>
            <xdr:cNvSpPr/>
          </xdr:nvSpPr>
          <xdr:spPr>
            <a:xfrm>
              <a:off x="1050" y="3179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97</a:t>
              </a:r>
              <a:endParaRPr sz="1400"/>
            </a:p>
          </xdr:txBody>
        </xdr:sp>
        <xdr:sp>
          <xdr:nvSpPr>
            <xdr:cNvPr id="86" name="Shape 86"/>
            <xdr:cNvSpPr/>
          </xdr:nvSpPr>
          <xdr:spPr>
            <a:xfrm>
              <a:off x="1144" y="3179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87" name="Shape 87"/>
            <xdr:cNvSpPr/>
          </xdr:nvSpPr>
          <xdr:spPr>
            <a:xfrm>
              <a:off x="805" y="3200"/>
              <a:ext cx="73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Matrix-3.3</a:t>
              </a:r>
              <a:endParaRPr sz="1400"/>
            </a:p>
          </xdr:txBody>
        </xdr:sp>
        <xdr:sp>
          <xdr:nvSpPr>
            <xdr:cNvPr id="88" name="Shape 88"/>
            <xdr:cNvSpPr/>
          </xdr:nvSpPr>
          <xdr:spPr>
            <a:xfrm>
              <a:off x="948" y="3200"/>
              <a:ext cx="2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600</a:t>
              </a:r>
              <a:endParaRPr sz="1400"/>
            </a:p>
          </xdr:txBody>
        </xdr:sp>
        <xdr:sp>
          <xdr:nvSpPr>
            <xdr:cNvPr id="89" name="Shape 89"/>
            <xdr:cNvSpPr/>
          </xdr:nvSpPr>
          <xdr:spPr>
            <a:xfrm>
              <a:off x="1046" y="3200"/>
              <a:ext cx="2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138</a:t>
              </a:r>
              <a:endParaRPr sz="1400"/>
            </a:p>
          </xdr:txBody>
        </xdr:sp>
        <xdr:sp>
          <xdr:nvSpPr>
            <xdr:cNvPr id="90" name="Shape 90"/>
            <xdr:cNvSpPr/>
          </xdr:nvSpPr>
          <xdr:spPr>
            <a:xfrm>
              <a:off x="1144" y="320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91" name="Shape 91"/>
            <xdr:cNvSpPr/>
          </xdr:nvSpPr>
          <xdr:spPr>
            <a:xfrm>
              <a:off x="805" y="3222"/>
              <a:ext cx="7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Matrix-3.4</a:t>
              </a:r>
              <a:endParaRPr sz="1400"/>
            </a:p>
          </xdr:txBody>
        </xdr:sp>
        <xdr:sp>
          <xdr:nvSpPr>
            <xdr:cNvPr id="92" name="Shape 92"/>
            <xdr:cNvSpPr/>
          </xdr:nvSpPr>
          <xdr:spPr>
            <a:xfrm>
              <a:off x="948" y="3222"/>
              <a:ext cx="2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600</a:t>
              </a:r>
              <a:endParaRPr sz="1400"/>
            </a:p>
          </xdr:txBody>
        </xdr:sp>
        <xdr:sp>
          <xdr:nvSpPr>
            <xdr:cNvPr id="93" name="Shape 93"/>
            <xdr:cNvSpPr/>
          </xdr:nvSpPr>
          <xdr:spPr>
            <a:xfrm>
              <a:off x="1046" y="3222"/>
              <a:ext cx="2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165</a:t>
              </a:r>
              <a:endParaRPr sz="1400"/>
            </a:p>
          </xdr:txBody>
        </xdr:sp>
        <xdr:sp>
          <xdr:nvSpPr>
            <xdr:cNvPr id="94" name="Shape 94"/>
            <xdr:cNvSpPr/>
          </xdr:nvSpPr>
          <xdr:spPr>
            <a:xfrm>
              <a:off x="1144" y="3222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95" name="Shape 95"/>
            <xdr:cNvSpPr/>
          </xdr:nvSpPr>
          <xdr:spPr>
            <a:xfrm>
              <a:off x="801" y="3109"/>
              <a:ext cx="2" cy="13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6" name="Shape 96"/>
            <xdr:cNvSpPr/>
          </xdr:nvSpPr>
          <xdr:spPr>
            <a:xfrm>
              <a:off x="903" y="3111"/>
              <a:ext cx="2" cy="13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7" name="Shape 97"/>
            <xdr:cNvSpPr/>
          </xdr:nvSpPr>
          <xdr:spPr>
            <a:xfrm>
              <a:off x="1205" y="3111"/>
              <a:ext cx="2" cy="13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8" name="Shape 98"/>
            <xdr:cNvSpPr/>
          </xdr:nvSpPr>
          <xdr:spPr>
            <a:xfrm>
              <a:off x="803" y="3109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9" name="Shape 99"/>
            <xdr:cNvSpPr/>
          </xdr:nvSpPr>
          <xdr:spPr>
            <a:xfrm>
              <a:off x="803" y="3155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00" name="Shape 100"/>
            <xdr:cNvSpPr/>
          </xdr:nvSpPr>
          <xdr:spPr>
            <a:xfrm>
              <a:off x="803" y="3240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7</xdr:col>
      <xdr:colOff>314325</xdr:colOff>
      <xdr:row>36</xdr:row>
      <xdr:rowOff>295275</xdr:rowOff>
    </xdr:from>
    <xdr:ext cx="3819525" cy="1304925"/>
    <xdr:grpSp>
      <xdr:nvGrpSpPr>
        <xdr:cNvPr id="2" name="Shape 2"/>
        <xdr:cNvGrpSpPr/>
      </xdr:nvGrpSpPr>
      <xdr:grpSpPr>
        <a:xfrm>
          <a:off x="3426783" y="3118012"/>
          <a:ext cx="3828980" cy="1314452"/>
          <a:chOff x="3426783" y="3118012"/>
          <a:chExt cx="3828980" cy="1314452"/>
        </a:xfrm>
      </xdr:grpSpPr>
      <xdr:grpSp>
        <xdr:nvGrpSpPr>
          <xdr:cNvPr id="101" name="Shape 101"/>
          <xdr:cNvGrpSpPr/>
        </xdr:nvGrpSpPr>
        <xdr:grpSpPr>
          <a:xfrm>
            <a:off x="3426783" y="3118012"/>
            <a:ext cx="3828980" cy="1314452"/>
            <a:chOff x="944" y="3205"/>
            <a:chExt cx="405" cy="138"/>
          </a:xfrm>
        </xdr:grpSpPr>
        <xdr:sp>
          <xdr:nvSpPr>
            <xdr:cNvPr id="5" name="Shape 5"/>
            <xdr:cNvSpPr/>
          </xdr:nvSpPr>
          <xdr:spPr>
            <a:xfrm>
              <a:off x="945" y="3206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02" name="Shape 102"/>
            <xdr:cNvSpPr/>
          </xdr:nvSpPr>
          <xdr:spPr>
            <a:xfrm>
              <a:off x="945" y="3206"/>
              <a:ext cx="404" cy="137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03" name="Shape 103"/>
            <xdr:cNvSpPr/>
          </xdr:nvSpPr>
          <xdr:spPr>
            <a:xfrm>
              <a:off x="945" y="3206"/>
              <a:ext cx="404" cy="52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04" name="Shape 104"/>
            <xdr:cNvSpPr/>
          </xdr:nvSpPr>
          <xdr:spPr>
            <a:xfrm>
              <a:off x="945" y="3257"/>
              <a:ext cx="103" cy="86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05" name="Shape 105"/>
            <xdr:cNvSpPr/>
          </xdr:nvSpPr>
          <xdr:spPr>
            <a:xfrm>
              <a:off x="1076" y="3212"/>
              <a:ext cx="5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106" name="Shape 106"/>
            <xdr:cNvSpPr/>
          </xdr:nvSpPr>
          <xdr:spPr>
            <a:xfrm>
              <a:off x="1087" y="3233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07" name="Shape 107"/>
            <xdr:cNvSpPr/>
          </xdr:nvSpPr>
          <xdr:spPr>
            <a:xfrm>
              <a:off x="1185" y="3212"/>
              <a:ext cx="34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108" name="Shape 108"/>
            <xdr:cNvSpPr/>
          </xdr:nvSpPr>
          <xdr:spPr>
            <a:xfrm>
              <a:off x="1184" y="3233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09" name="Shape 109"/>
            <xdr:cNvSpPr/>
          </xdr:nvSpPr>
          <xdr:spPr>
            <a:xfrm>
              <a:off x="1260" y="3212"/>
              <a:ext cx="6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110" name="Shape 110"/>
            <xdr:cNvSpPr/>
          </xdr:nvSpPr>
          <xdr:spPr>
            <a:xfrm>
              <a:off x="1263" y="3233"/>
              <a:ext cx="6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111" name="Shape 111"/>
            <xdr:cNvSpPr/>
          </xdr:nvSpPr>
          <xdr:spPr>
            <a:xfrm>
              <a:off x="948" y="3259"/>
              <a:ext cx="7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Matrix-4.1</a:t>
              </a:r>
              <a:endParaRPr sz="1400"/>
            </a:p>
          </xdr:txBody>
        </xdr:sp>
        <xdr:sp>
          <xdr:nvSpPr>
            <xdr:cNvPr id="112" name="Shape 112"/>
            <xdr:cNvSpPr/>
          </xdr:nvSpPr>
          <xdr:spPr>
            <a:xfrm>
              <a:off x="1090" y="3259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800</a:t>
              </a:r>
              <a:endParaRPr sz="1400"/>
            </a:p>
          </xdr:txBody>
        </xdr:sp>
        <xdr:sp>
          <xdr:nvSpPr>
            <xdr:cNvPr id="113" name="Shape 113"/>
            <xdr:cNvSpPr/>
          </xdr:nvSpPr>
          <xdr:spPr>
            <a:xfrm>
              <a:off x="1188" y="3259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100</a:t>
              </a:r>
              <a:endParaRPr sz="1400"/>
            </a:p>
          </xdr:txBody>
        </xdr:sp>
        <xdr:sp>
          <xdr:nvSpPr>
            <xdr:cNvPr id="114" name="Shape 114"/>
            <xdr:cNvSpPr/>
          </xdr:nvSpPr>
          <xdr:spPr>
            <a:xfrm>
              <a:off x="1286" y="3259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115" name="Shape 115"/>
            <xdr:cNvSpPr/>
          </xdr:nvSpPr>
          <xdr:spPr>
            <a:xfrm>
              <a:off x="948" y="3280"/>
              <a:ext cx="73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Matrix-4.2</a:t>
              </a:r>
              <a:endParaRPr sz="1400"/>
            </a:p>
          </xdr:txBody>
        </xdr:sp>
        <xdr:sp>
          <xdr:nvSpPr>
            <xdr:cNvPr id="116" name="Shape 116"/>
            <xdr:cNvSpPr/>
          </xdr:nvSpPr>
          <xdr:spPr>
            <a:xfrm>
              <a:off x="1090" y="328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800</a:t>
              </a:r>
              <a:endParaRPr sz="1400"/>
            </a:p>
          </xdr:txBody>
        </xdr:sp>
        <xdr:sp>
          <xdr:nvSpPr>
            <xdr:cNvPr id="117" name="Shape 117"/>
            <xdr:cNvSpPr/>
          </xdr:nvSpPr>
          <xdr:spPr>
            <a:xfrm>
              <a:off x="1188" y="328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145</a:t>
              </a:r>
              <a:endParaRPr sz="1400"/>
            </a:p>
          </xdr:txBody>
        </xdr:sp>
        <xdr:sp>
          <xdr:nvSpPr>
            <xdr:cNvPr id="118" name="Shape 118"/>
            <xdr:cNvSpPr/>
          </xdr:nvSpPr>
          <xdr:spPr>
            <a:xfrm>
              <a:off x="1286" y="328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119" name="Shape 119"/>
            <xdr:cNvSpPr/>
          </xdr:nvSpPr>
          <xdr:spPr>
            <a:xfrm>
              <a:off x="948" y="3300"/>
              <a:ext cx="73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Matrix-4.3</a:t>
              </a:r>
              <a:endParaRPr sz="1400"/>
            </a:p>
          </xdr:txBody>
        </xdr:sp>
        <xdr:sp>
          <xdr:nvSpPr>
            <xdr:cNvPr id="120" name="Shape 120"/>
            <xdr:cNvSpPr/>
          </xdr:nvSpPr>
          <xdr:spPr>
            <a:xfrm>
              <a:off x="1090" y="330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800</a:t>
              </a:r>
              <a:endParaRPr sz="1400"/>
            </a:p>
          </xdr:txBody>
        </xdr:sp>
        <xdr:sp>
          <xdr:nvSpPr>
            <xdr:cNvPr id="121" name="Shape 121"/>
            <xdr:cNvSpPr/>
          </xdr:nvSpPr>
          <xdr:spPr>
            <a:xfrm>
              <a:off x="1188" y="330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206</a:t>
              </a:r>
              <a:endParaRPr sz="1400"/>
            </a:p>
          </xdr:txBody>
        </xdr:sp>
        <xdr:sp>
          <xdr:nvSpPr>
            <xdr:cNvPr id="122" name="Shape 122"/>
            <xdr:cNvSpPr/>
          </xdr:nvSpPr>
          <xdr:spPr>
            <a:xfrm>
              <a:off x="1286" y="330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123" name="Shape 123"/>
            <xdr:cNvSpPr/>
          </xdr:nvSpPr>
          <xdr:spPr>
            <a:xfrm>
              <a:off x="948" y="3322"/>
              <a:ext cx="7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Matrix-4.4</a:t>
              </a:r>
              <a:endParaRPr sz="1400"/>
            </a:p>
          </xdr:txBody>
        </xdr:sp>
        <xdr:sp>
          <xdr:nvSpPr>
            <xdr:cNvPr id="124" name="Shape 124"/>
            <xdr:cNvSpPr/>
          </xdr:nvSpPr>
          <xdr:spPr>
            <a:xfrm>
              <a:off x="1090" y="332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800</a:t>
              </a:r>
              <a:endParaRPr sz="1400"/>
            </a:p>
          </xdr:txBody>
        </xdr:sp>
        <xdr:sp>
          <xdr:nvSpPr>
            <xdr:cNvPr id="125" name="Shape 125"/>
            <xdr:cNvSpPr/>
          </xdr:nvSpPr>
          <xdr:spPr>
            <a:xfrm>
              <a:off x="1188" y="332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247</a:t>
              </a:r>
              <a:endParaRPr sz="1400"/>
            </a:p>
          </xdr:txBody>
        </xdr:sp>
        <xdr:sp>
          <xdr:nvSpPr>
            <xdr:cNvPr id="126" name="Shape 126"/>
            <xdr:cNvSpPr/>
          </xdr:nvSpPr>
          <xdr:spPr>
            <a:xfrm>
              <a:off x="1286" y="3322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127" name="Shape 127"/>
            <xdr:cNvSpPr/>
          </xdr:nvSpPr>
          <xdr:spPr>
            <a:xfrm>
              <a:off x="944" y="3205"/>
              <a:ext cx="2" cy="138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28" name="Shape 128"/>
            <xdr:cNvSpPr/>
          </xdr:nvSpPr>
          <xdr:spPr>
            <a:xfrm>
              <a:off x="1046" y="3207"/>
              <a:ext cx="2" cy="13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29" name="Shape 129"/>
            <xdr:cNvSpPr/>
          </xdr:nvSpPr>
          <xdr:spPr>
            <a:xfrm>
              <a:off x="1347" y="3207"/>
              <a:ext cx="2" cy="13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0" name="Shape 130"/>
            <xdr:cNvSpPr/>
          </xdr:nvSpPr>
          <xdr:spPr>
            <a:xfrm>
              <a:off x="946" y="3205"/>
              <a:ext cx="403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1" name="Shape 131"/>
            <xdr:cNvSpPr/>
          </xdr:nvSpPr>
          <xdr:spPr>
            <a:xfrm>
              <a:off x="946" y="3256"/>
              <a:ext cx="403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2" name="Shape 132"/>
            <xdr:cNvSpPr/>
          </xdr:nvSpPr>
          <xdr:spPr>
            <a:xfrm>
              <a:off x="946" y="3341"/>
              <a:ext cx="403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7</xdr:col>
      <xdr:colOff>304800</xdr:colOff>
      <xdr:row>41</xdr:row>
      <xdr:rowOff>247650</xdr:rowOff>
    </xdr:from>
    <xdr:ext cx="3838575" cy="1304925"/>
    <xdr:grpSp>
      <xdr:nvGrpSpPr>
        <xdr:cNvPr id="2" name="Shape 2"/>
        <xdr:cNvGrpSpPr/>
      </xdr:nvGrpSpPr>
      <xdr:grpSpPr>
        <a:xfrm>
          <a:off x="3417258" y="3118013"/>
          <a:ext cx="3848030" cy="1323975"/>
          <a:chOff x="3417258" y="3118013"/>
          <a:chExt cx="3848030" cy="1323975"/>
        </a:xfrm>
      </xdr:grpSpPr>
      <xdr:grpSp>
        <xdr:nvGrpSpPr>
          <xdr:cNvPr id="133" name="Shape 133"/>
          <xdr:cNvGrpSpPr/>
        </xdr:nvGrpSpPr>
        <xdr:grpSpPr>
          <a:xfrm>
            <a:off x="3417258" y="3118013"/>
            <a:ext cx="3848030" cy="1323975"/>
            <a:chOff x="884" y="3818"/>
            <a:chExt cx="407" cy="139"/>
          </a:xfrm>
        </xdr:grpSpPr>
        <xdr:sp>
          <xdr:nvSpPr>
            <xdr:cNvPr id="5" name="Shape 5"/>
            <xdr:cNvSpPr/>
          </xdr:nvSpPr>
          <xdr:spPr>
            <a:xfrm>
              <a:off x="885" y="3819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4" name="Shape 134"/>
            <xdr:cNvSpPr/>
          </xdr:nvSpPr>
          <xdr:spPr>
            <a:xfrm>
              <a:off x="885" y="3819"/>
              <a:ext cx="406" cy="137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5" name="Shape 135"/>
            <xdr:cNvSpPr/>
          </xdr:nvSpPr>
          <xdr:spPr>
            <a:xfrm>
              <a:off x="885" y="3819"/>
              <a:ext cx="406" cy="52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6" name="Shape 136"/>
            <xdr:cNvSpPr/>
          </xdr:nvSpPr>
          <xdr:spPr>
            <a:xfrm>
              <a:off x="885" y="3870"/>
              <a:ext cx="104" cy="86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37" name="Shape 137"/>
            <xdr:cNvSpPr/>
          </xdr:nvSpPr>
          <xdr:spPr>
            <a:xfrm>
              <a:off x="1016" y="3824"/>
              <a:ext cx="5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138" name="Shape 138"/>
            <xdr:cNvSpPr/>
          </xdr:nvSpPr>
          <xdr:spPr>
            <a:xfrm>
              <a:off x="1028" y="3847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39" name="Shape 139"/>
            <xdr:cNvSpPr/>
          </xdr:nvSpPr>
          <xdr:spPr>
            <a:xfrm>
              <a:off x="1126" y="3826"/>
              <a:ext cx="34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140" name="Shape 140"/>
            <xdr:cNvSpPr/>
          </xdr:nvSpPr>
          <xdr:spPr>
            <a:xfrm>
              <a:off x="1126" y="3847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41" name="Shape 141"/>
            <xdr:cNvSpPr/>
          </xdr:nvSpPr>
          <xdr:spPr>
            <a:xfrm>
              <a:off x="1203" y="3826"/>
              <a:ext cx="6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142" name="Shape 142"/>
            <xdr:cNvSpPr/>
          </xdr:nvSpPr>
          <xdr:spPr>
            <a:xfrm>
              <a:off x="1206" y="3847"/>
              <a:ext cx="63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143" name="Shape 143"/>
            <xdr:cNvSpPr/>
          </xdr:nvSpPr>
          <xdr:spPr>
            <a:xfrm>
              <a:off x="888" y="3873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Matrix-5.1</a:t>
              </a:r>
              <a:endParaRPr sz="1400"/>
            </a:p>
          </xdr:txBody>
        </xdr:sp>
        <xdr:sp>
          <xdr:nvSpPr>
            <xdr:cNvPr id="144" name="Shape 144"/>
            <xdr:cNvSpPr/>
          </xdr:nvSpPr>
          <xdr:spPr>
            <a:xfrm>
              <a:off x="1028" y="3873"/>
              <a:ext cx="3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1000</a:t>
              </a:r>
              <a:endParaRPr sz="1400"/>
            </a:p>
          </xdr:txBody>
        </xdr:sp>
        <xdr:sp>
          <xdr:nvSpPr>
            <xdr:cNvPr id="145" name="Shape 145"/>
            <xdr:cNvSpPr/>
          </xdr:nvSpPr>
          <xdr:spPr>
            <a:xfrm>
              <a:off x="1128" y="3873"/>
              <a:ext cx="2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133</a:t>
              </a:r>
              <a:endParaRPr sz="1400"/>
            </a:p>
          </xdr:txBody>
        </xdr:sp>
        <xdr:sp>
          <xdr:nvSpPr>
            <xdr:cNvPr id="146" name="Shape 146"/>
            <xdr:cNvSpPr/>
          </xdr:nvSpPr>
          <xdr:spPr>
            <a:xfrm>
              <a:off x="1228" y="3873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147" name="Shape 147"/>
            <xdr:cNvSpPr/>
          </xdr:nvSpPr>
          <xdr:spPr>
            <a:xfrm>
              <a:off x="888" y="3894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Matrix-5.2</a:t>
              </a:r>
              <a:endParaRPr sz="1400"/>
            </a:p>
          </xdr:txBody>
        </xdr:sp>
        <xdr:sp>
          <xdr:nvSpPr>
            <xdr:cNvPr id="148" name="Shape 148"/>
            <xdr:cNvSpPr/>
          </xdr:nvSpPr>
          <xdr:spPr>
            <a:xfrm>
              <a:off x="1028" y="3894"/>
              <a:ext cx="3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1000</a:t>
              </a:r>
              <a:endParaRPr sz="1400"/>
            </a:p>
          </xdr:txBody>
        </xdr:sp>
        <xdr:sp>
          <xdr:nvSpPr>
            <xdr:cNvPr id="149" name="Shape 149"/>
            <xdr:cNvSpPr/>
          </xdr:nvSpPr>
          <xdr:spPr>
            <a:xfrm>
              <a:off x="1128" y="3894"/>
              <a:ext cx="2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194</a:t>
              </a:r>
              <a:endParaRPr sz="1400"/>
            </a:p>
          </xdr:txBody>
        </xdr:sp>
        <xdr:sp>
          <xdr:nvSpPr>
            <xdr:cNvPr id="150" name="Shape 150"/>
            <xdr:cNvSpPr/>
          </xdr:nvSpPr>
          <xdr:spPr>
            <a:xfrm>
              <a:off x="1228" y="3894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151" name="Shape 151"/>
            <xdr:cNvSpPr/>
          </xdr:nvSpPr>
          <xdr:spPr>
            <a:xfrm>
              <a:off x="888" y="3914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Matrix-5.3</a:t>
              </a:r>
              <a:endParaRPr sz="1400"/>
            </a:p>
          </xdr:txBody>
        </xdr:sp>
        <xdr:sp>
          <xdr:nvSpPr>
            <xdr:cNvPr id="152" name="Shape 152"/>
            <xdr:cNvSpPr/>
          </xdr:nvSpPr>
          <xdr:spPr>
            <a:xfrm>
              <a:off x="1028" y="3914"/>
              <a:ext cx="3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1000</a:t>
              </a:r>
              <a:endParaRPr sz="1400"/>
            </a:p>
          </xdr:txBody>
        </xdr:sp>
        <xdr:sp>
          <xdr:nvSpPr>
            <xdr:cNvPr id="153" name="Shape 153"/>
            <xdr:cNvSpPr/>
          </xdr:nvSpPr>
          <xdr:spPr>
            <a:xfrm>
              <a:off x="1128" y="3914"/>
              <a:ext cx="2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275</a:t>
              </a:r>
              <a:endParaRPr sz="1400"/>
            </a:p>
          </xdr:txBody>
        </xdr:sp>
        <xdr:sp>
          <xdr:nvSpPr>
            <xdr:cNvPr id="154" name="Shape 154"/>
            <xdr:cNvSpPr/>
          </xdr:nvSpPr>
          <xdr:spPr>
            <a:xfrm>
              <a:off x="1228" y="3914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155" name="Shape 155"/>
            <xdr:cNvSpPr/>
          </xdr:nvSpPr>
          <xdr:spPr>
            <a:xfrm>
              <a:off x="888" y="3936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Matrix-5.4</a:t>
              </a:r>
              <a:endParaRPr sz="1400"/>
            </a:p>
          </xdr:txBody>
        </xdr:sp>
        <xdr:sp>
          <xdr:nvSpPr>
            <xdr:cNvPr id="156" name="Shape 156"/>
            <xdr:cNvSpPr/>
          </xdr:nvSpPr>
          <xdr:spPr>
            <a:xfrm>
              <a:off x="1028" y="3936"/>
              <a:ext cx="3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1000</a:t>
              </a:r>
              <a:endParaRPr sz="1400"/>
            </a:p>
          </xdr:txBody>
        </xdr:sp>
        <xdr:sp>
          <xdr:nvSpPr>
            <xdr:cNvPr id="157" name="Shape 157"/>
            <xdr:cNvSpPr/>
          </xdr:nvSpPr>
          <xdr:spPr>
            <a:xfrm>
              <a:off x="1128" y="3936"/>
              <a:ext cx="29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330</a:t>
              </a:r>
              <a:endParaRPr sz="1400"/>
            </a:p>
          </xdr:txBody>
        </xdr:sp>
        <xdr:sp>
          <xdr:nvSpPr>
            <xdr:cNvPr id="158" name="Shape 158"/>
            <xdr:cNvSpPr/>
          </xdr:nvSpPr>
          <xdr:spPr>
            <a:xfrm>
              <a:off x="1228" y="3936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159" name="Shape 159"/>
            <xdr:cNvSpPr/>
          </xdr:nvSpPr>
          <xdr:spPr>
            <a:xfrm>
              <a:off x="884" y="3818"/>
              <a:ext cx="2" cy="138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0" name="Shape 160"/>
            <xdr:cNvSpPr/>
          </xdr:nvSpPr>
          <xdr:spPr>
            <a:xfrm>
              <a:off x="986" y="3820"/>
              <a:ext cx="3" cy="13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1" name="Shape 161"/>
            <xdr:cNvSpPr/>
          </xdr:nvSpPr>
          <xdr:spPr>
            <a:xfrm>
              <a:off x="1289" y="3820"/>
              <a:ext cx="2" cy="13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2" name="Shape 162"/>
            <xdr:cNvSpPr/>
          </xdr:nvSpPr>
          <xdr:spPr>
            <a:xfrm>
              <a:off x="886" y="3818"/>
              <a:ext cx="405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3" name="Shape 163"/>
            <xdr:cNvSpPr/>
          </xdr:nvSpPr>
          <xdr:spPr>
            <a:xfrm>
              <a:off x="886" y="3869"/>
              <a:ext cx="405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4" name="Shape 164"/>
            <xdr:cNvSpPr/>
          </xdr:nvSpPr>
          <xdr:spPr>
            <a:xfrm>
              <a:off x="886" y="3954"/>
              <a:ext cx="405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7</xdr:col>
      <xdr:colOff>171450</xdr:colOff>
      <xdr:row>46</xdr:row>
      <xdr:rowOff>285750</xdr:rowOff>
    </xdr:from>
    <xdr:ext cx="3829050" cy="1285875"/>
    <xdr:grpSp>
      <xdr:nvGrpSpPr>
        <xdr:cNvPr id="2" name="Shape 2"/>
        <xdr:cNvGrpSpPr/>
      </xdr:nvGrpSpPr>
      <xdr:grpSpPr>
        <a:xfrm>
          <a:off x="3422021" y="3127536"/>
          <a:ext cx="3838504" cy="1295402"/>
          <a:chOff x="3422021" y="3127536"/>
          <a:chExt cx="3838504" cy="1295402"/>
        </a:xfrm>
      </xdr:grpSpPr>
      <xdr:grpSp>
        <xdr:nvGrpSpPr>
          <xdr:cNvPr id="165" name="Shape 165"/>
          <xdr:cNvGrpSpPr/>
        </xdr:nvGrpSpPr>
        <xdr:grpSpPr>
          <a:xfrm>
            <a:off x="3422021" y="3127536"/>
            <a:ext cx="3838504" cy="1295402"/>
            <a:chOff x="780" y="4178"/>
            <a:chExt cx="406" cy="136"/>
          </a:xfrm>
        </xdr:grpSpPr>
        <xdr:sp>
          <xdr:nvSpPr>
            <xdr:cNvPr id="5" name="Shape 5"/>
            <xdr:cNvSpPr/>
          </xdr:nvSpPr>
          <xdr:spPr>
            <a:xfrm>
              <a:off x="781" y="4179"/>
              <a:ext cx="40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6" name="Shape 166"/>
            <xdr:cNvSpPr/>
          </xdr:nvSpPr>
          <xdr:spPr>
            <a:xfrm>
              <a:off x="781" y="4179"/>
              <a:ext cx="405" cy="13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7" name="Shape 167"/>
            <xdr:cNvSpPr/>
          </xdr:nvSpPr>
          <xdr:spPr>
            <a:xfrm>
              <a:off x="781" y="4179"/>
              <a:ext cx="405" cy="50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8" name="Shape 168"/>
            <xdr:cNvSpPr/>
          </xdr:nvSpPr>
          <xdr:spPr>
            <a:xfrm>
              <a:off x="781" y="4228"/>
              <a:ext cx="103" cy="86"/>
            </a:xfrm>
            <a:prstGeom prst="rect">
              <a:avLst/>
            </a:prstGeom>
            <a:solidFill>
              <a:srgbClr val="D9D9D9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69" name="Shape 169"/>
            <xdr:cNvSpPr/>
          </xdr:nvSpPr>
          <xdr:spPr>
            <a:xfrm>
              <a:off x="913" y="4184"/>
              <a:ext cx="5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size</a:t>
              </a:r>
              <a:endParaRPr sz="1400"/>
            </a:p>
          </xdr:txBody>
        </xdr:sp>
        <xdr:sp>
          <xdr:nvSpPr>
            <xdr:cNvPr id="170" name="Shape 170"/>
            <xdr:cNvSpPr/>
          </xdr:nvSpPr>
          <xdr:spPr>
            <a:xfrm>
              <a:off x="923" y="4206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71" name="Shape 171"/>
            <xdr:cNvSpPr/>
          </xdr:nvSpPr>
          <xdr:spPr>
            <a:xfrm>
              <a:off x="1022" y="4184"/>
              <a:ext cx="34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hight</a:t>
              </a:r>
              <a:endParaRPr sz="1400"/>
            </a:p>
          </xdr:txBody>
        </xdr:sp>
        <xdr:sp>
          <xdr:nvSpPr>
            <xdr:cNvPr id="172" name="Shape 172"/>
            <xdr:cNvSpPr/>
          </xdr:nvSpPr>
          <xdr:spPr>
            <a:xfrm>
              <a:off x="1021" y="4206"/>
              <a:ext cx="36" cy="2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[mm]</a:t>
              </a:r>
              <a:endParaRPr sz="1400"/>
            </a:p>
          </xdr:txBody>
        </xdr:sp>
        <xdr:sp>
          <xdr:nvSpPr>
            <xdr:cNvPr id="173" name="Shape 173"/>
            <xdr:cNvSpPr/>
          </xdr:nvSpPr>
          <xdr:spPr>
            <a:xfrm>
              <a:off x="1098" y="4184"/>
              <a:ext cx="69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side angle</a:t>
              </a:r>
              <a:endParaRPr sz="1400"/>
            </a:p>
          </xdr:txBody>
        </xdr:sp>
        <xdr:sp>
          <xdr:nvSpPr>
            <xdr:cNvPr id="174" name="Shape 174"/>
            <xdr:cNvSpPr/>
          </xdr:nvSpPr>
          <xdr:spPr>
            <a:xfrm>
              <a:off x="1101" y="4206"/>
              <a:ext cx="63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0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[degrees]</a:t>
              </a:r>
              <a:endParaRPr sz="1400"/>
            </a:p>
          </xdr:txBody>
        </xdr:sp>
        <xdr:sp>
          <xdr:nvSpPr>
            <xdr:cNvPr id="175" name="Shape 175"/>
            <xdr:cNvSpPr/>
          </xdr:nvSpPr>
          <xdr:spPr>
            <a:xfrm>
              <a:off x="784" y="4230"/>
              <a:ext cx="72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Matrix-6.1</a:t>
              </a:r>
              <a:endParaRPr sz="1400"/>
            </a:p>
          </xdr:txBody>
        </xdr:sp>
        <xdr:sp>
          <xdr:nvSpPr>
            <xdr:cNvPr id="176" name="Shape 176"/>
            <xdr:cNvSpPr/>
          </xdr:nvSpPr>
          <xdr:spPr>
            <a:xfrm>
              <a:off x="923" y="4230"/>
              <a:ext cx="37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1300</a:t>
              </a:r>
              <a:endParaRPr sz="1400"/>
            </a:p>
          </xdr:txBody>
        </xdr:sp>
        <xdr:sp>
          <xdr:nvSpPr>
            <xdr:cNvPr id="177" name="Shape 177"/>
            <xdr:cNvSpPr/>
          </xdr:nvSpPr>
          <xdr:spPr>
            <a:xfrm>
              <a:off x="1025" y="4230"/>
              <a:ext cx="28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167</a:t>
              </a:r>
              <a:endParaRPr sz="1400"/>
            </a:p>
          </xdr:txBody>
        </xdr:sp>
        <xdr:sp>
          <xdr:nvSpPr>
            <xdr:cNvPr id="178" name="Shape 178"/>
            <xdr:cNvSpPr/>
          </xdr:nvSpPr>
          <xdr:spPr>
            <a:xfrm>
              <a:off x="1123" y="4230"/>
              <a:ext cx="20" cy="22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30</a:t>
              </a:r>
              <a:endParaRPr sz="1400"/>
            </a:p>
          </xdr:txBody>
        </xdr:sp>
        <xdr:sp>
          <xdr:nvSpPr>
            <xdr:cNvPr id="179" name="Shape 179"/>
            <xdr:cNvSpPr/>
          </xdr:nvSpPr>
          <xdr:spPr>
            <a:xfrm>
              <a:off x="784" y="4252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Matrix-6.2</a:t>
              </a:r>
              <a:endParaRPr sz="1400"/>
            </a:p>
          </xdr:txBody>
        </xdr:sp>
        <xdr:sp>
          <xdr:nvSpPr>
            <xdr:cNvPr id="180" name="Shape 180"/>
            <xdr:cNvSpPr/>
          </xdr:nvSpPr>
          <xdr:spPr>
            <a:xfrm>
              <a:off x="923" y="4252"/>
              <a:ext cx="3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1300</a:t>
              </a:r>
              <a:endParaRPr sz="1400"/>
            </a:p>
          </xdr:txBody>
        </xdr:sp>
        <xdr:sp>
          <xdr:nvSpPr>
            <xdr:cNvPr id="181" name="Shape 181"/>
            <xdr:cNvSpPr/>
          </xdr:nvSpPr>
          <xdr:spPr>
            <a:xfrm>
              <a:off x="1025" y="425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242</a:t>
              </a:r>
              <a:endParaRPr sz="1400"/>
            </a:p>
          </xdr:txBody>
        </xdr:sp>
        <xdr:sp>
          <xdr:nvSpPr>
            <xdr:cNvPr id="182" name="Shape 182"/>
            <xdr:cNvSpPr/>
          </xdr:nvSpPr>
          <xdr:spPr>
            <a:xfrm>
              <a:off x="1123" y="4252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40</a:t>
              </a:r>
              <a:endParaRPr sz="1400"/>
            </a:p>
          </xdr:txBody>
        </xdr:sp>
        <xdr:sp>
          <xdr:nvSpPr>
            <xdr:cNvPr id="183" name="Shape 183"/>
            <xdr:cNvSpPr/>
          </xdr:nvSpPr>
          <xdr:spPr>
            <a:xfrm>
              <a:off x="784" y="4272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Matrix-6.3</a:t>
              </a:r>
              <a:endParaRPr sz="1400"/>
            </a:p>
          </xdr:txBody>
        </xdr:sp>
        <xdr:sp>
          <xdr:nvSpPr>
            <xdr:cNvPr id="184" name="Shape 184"/>
            <xdr:cNvSpPr/>
          </xdr:nvSpPr>
          <xdr:spPr>
            <a:xfrm>
              <a:off x="923" y="4272"/>
              <a:ext cx="3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1300</a:t>
              </a:r>
              <a:endParaRPr sz="1400"/>
            </a:p>
          </xdr:txBody>
        </xdr:sp>
        <xdr:sp>
          <xdr:nvSpPr>
            <xdr:cNvPr id="185" name="Shape 185"/>
            <xdr:cNvSpPr/>
          </xdr:nvSpPr>
          <xdr:spPr>
            <a:xfrm>
              <a:off x="1025" y="4272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344</a:t>
              </a:r>
              <a:endParaRPr sz="1400"/>
            </a:p>
          </xdr:txBody>
        </xdr:sp>
        <xdr:sp>
          <xdr:nvSpPr>
            <xdr:cNvPr id="186" name="Shape 186"/>
            <xdr:cNvSpPr/>
          </xdr:nvSpPr>
          <xdr:spPr>
            <a:xfrm>
              <a:off x="1123" y="4272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50</a:t>
              </a:r>
              <a:endParaRPr sz="1400"/>
            </a:p>
          </xdr:txBody>
        </xdr:sp>
        <xdr:sp>
          <xdr:nvSpPr>
            <xdr:cNvPr id="187" name="Shape 187"/>
            <xdr:cNvSpPr/>
          </xdr:nvSpPr>
          <xdr:spPr>
            <a:xfrm>
              <a:off x="784" y="4293"/>
              <a:ext cx="72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Matrix-6.4</a:t>
              </a:r>
              <a:endParaRPr sz="1400"/>
            </a:p>
          </xdr:txBody>
        </xdr:sp>
        <xdr:sp>
          <xdr:nvSpPr>
            <xdr:cNvPr id="188" name="Shape 188"/>
            <xdr:cNvSpPr/>
          </xdr:nvSpPr>
          <xdr:spPr>
            <a:xfrm>
              <a:off x="923" y="4293"/>
              <a:ext cx="37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1300</a:t>
              </a:r>
              <a:endParaRPr sz="1400"/>
            </a:p>
          </xdr:txBody>
        </xdr:sp>
        <xdr:sp>
          <xdr:nvSpPr>
            <xdr:cNvPr id="189" name="Shape 189"/>
            <xdr:cNvSpPr/>
          </xdr:nvSpPr>
          <xdr:spPr>
            <a:xfrm>
              <a:off x="1025" y="4293"/>
              <a:ext cx="28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412</a:t>
              </a:r>
              <a:endParaRPr sz="1400"/>
            </a:p>
          </xdr:txBody>
        </xdr:sp>
        <xdr:sp>
          <xdr:nvSpPr>
            <xdr:cNvPr id="190" name="Shape 190"/>
            <xdr:cNvSpPr/>
          </xdr:nvSpPr>
          <xdr:spPr>
            <a:xfrm>
              <a:off x="1123" y="4293"/>
              <a:ext cx="20" cy="21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0" lIns="0" spcFirstLastPara="1" rIns="0" wrap="square" tIns="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i="1" lang="en-US" sz="1200" u="none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55</a:t>
              </a:r>
              <a:endParaRPr sz="1400"/>
            </a:p>
          </xdr:txBody>
        </xdr:sp>
        <xdr:sp>
          <xdr:nvSpPr>
            <xdr:cNvPr id="191" name="Shape 191"/>
            <xdr:cNvSpPr/>
          </xdr:nvSpPr>
          <xdr:spPr>
            <a:xfrm>
              <a:off x="780" y="4178"/>
              <a:ext cx="2" cy="13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92" name="Shape 192"/>
            <xdr:cNvSpPr/>
          </xdr:nvSpPr>
          <xdr:spPr>
            <a:xfrm>
              <a:off x="882" y="4180"/>
              <a:ext cx="2" cy="13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93" name="Shape 193"/>
            <xdr:cNvSpPr/>
          </xdr:nvSpPr>
          <xdr:spPr>
            <a:xfrm>
              <a:off x="1184" y="4180"/>
              <a:ext cx="2" cy="13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94" name="Shape 194"/>
            <xdr:cNvSpPr/>
          </xdr:nvSpPr>
          <xdr:spPr>
            <a:xfrm>
              <a:off x="782" y="4178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95" name="Shape 195"/>
            <xdr:cNvSpPr/>
          </xdr:nvSpPr>
          <xdr:spPr>
            <a:xfrm>
              <a:off x="782" y="4227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96" name="Shape 196"/>
            <xdr:cNvSpPr/>
          </xdr:nvSpPr>
          <xdr:spPr>
            <a:xfrm>
              <a:off x="782" y="4312"/>
              <a:ext cx="404" cy="2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</xdr:grpSp>
    </xdr:grpSp>
    <xdr:clientData fLocksWithSheet="0"/>
  </xdr:oneCellAnchor>
  <xdr:oneCellAnchor>
    <xdr:from>
      <xdr:col>11</xdr:col>
      <xdr:colOff>0</xdr:colOff>
      <xdr:row>41</xdr:row>
      <xdr:rowOff>942975</xdr:rowOff>
    </xdr:from>
    <xdr:ext cx="4410075" cy="1295400"/>
    <xdr:sp>
      <xdr:nvSpPr>
        <xdr:cNvPr id="197" name="Shape 197"/>
        <xdr:cNvSpPr/>
      </xdr:nvSpPr>
      <xdr:spPr>
        <a:xfrm>
          <a:off x="3145725" y="3137063"/>
          <a:ext cx="4400550" cy="12858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723900</xdr:colOff>
      <xdr:row>0</xdr:row>
      <xdr:rowOff>123825</xdr:rowOff>
    </xdr:from>
    <xdr:ext cx="3619500" cy="2114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1228725</xdr:colOff>
      <xdr:row>16</xdr:row>
      <xdr:rowOff>285750</xdr:rowOff>
    </xdr:from>
    <xdr:ext cx="1943100" cy="1209675"/>
    <xdr:pic>
      <xdr:nvPicPr>
        <xdr:cNvPr id="0" name="image1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1800225</xdr:colOff>
      <xdr:row>16</xdr:row>
      <xdr:rowOff>180975</xdr:rowOff>
    </xdr:from>
    <xdr:ext cx="2390775" cy="1504950"/>
    <xdr:pic>
      <xdr:nvPicPr>
        <xdr:cNvPr id="0" name="image1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17</xdr:row>
      <xdr:rowOff>28575</xdr:rowOff>
    </xdr:from>
    <xdr:ext cx="2105025" cy="1704975"/>
    <xdr:pic>
      <xdr:nvPicPr>
        <xdr:cNvPr id="0" name="image2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17</xdr:row>
      <xdr:rowOff>247650</xdr:rowOff>
    </xdr:from>
    <xdr:ext cx="1952625" cy="1133475"/>
    <xdr:pic>
      <xdr:nvPicPr>
        <xdr:cNvPr id="0" name="image1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266700</xdr:colOff>
      <xdr:row>17</xdr:row>
      <xdr:rowOff>171450</xdr:rowOff>
    </xdr:from>
    <xdr:ext cx="2105025" cy="1409700"/>
    <xdr:pic>
      <xdr:nvPicPr>
        <xdr:cNvPr id="0" name="image2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361950</xdr:colOff>
      <xdr:row>17</xdr:row>
      <xdr:rowOff>219075</xdr:rowOff>
    </xdr:from>
    <xdr:ext cx="3257550" cy="1171575"/>
    <xdr:pic>
      <xdr:nvPicPr>
        <xdr:cNvPr id="0" name="image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247650</xdr:colOff>
      <xdr:row>17</xdr:row>
      <xdr:rowOff>19050</xdr:rowOff>
    </xdr:from>
    <xdr:ext cx="2800350" cy="1362075"/>
    <xdr:pic>
      <xdr:nvPicPr>
        <xdr:cNvPr id="0" name="image1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15</xdr:row>
      <xdr:rowOff>352425</xdr:rowOff>
    </xdr:from>
    <xdr:ext cx="3400425" cy="1724025"/>
    <xdr:pic>
      <xdr:nvPicPr>
        <xdr:cNvPr id="0" name="image20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419100</xdr:colOff>
      <xdr:row>15</xdr:row>
      <xdr:rowOff>2133600</xdr:rowOff>
    </xdr:from>
    <xdr:ext cx="2076450" cy="1714500"/>
    <xdr:pic>
      <xdr:nvPicPr>
        <xdr:cNvPr id="0" name="image2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381000</xdr:colOff>
      <xdr:row>16</xdr:row>
      <xdr:rowOff>38100</xdr:rowOff>
    </xdr:from>
    <xdr:ext cx="2171700" cy="1647825"/>
    <xdr:pic>
      <xdr:nvPicPr>
        <xdr:cNvPr id="0" name="image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438150</xdr:colOff>
      <xdr:row>16</xdr:row>
      <xdr:rowOff>114300</xdr:rowOff>
    </xdr:from>
    <xdr:ext cx="2247900" cy="1581150"/>
    <xdr:pic>
      <xdr:nvPicPr>
        <xdr:cNvPr id="0" name="image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2009775</xdr:colOff>
      <xdr:row>18</xdr:row>
      <xdr:rowOff>247650</xdr:rowOff>
    </xdr:from>
    <xdr:ext cx="2219325" cy="1247775"/>
    <xdr:pic>
      <xdr:nvPicPr>
        <xdr:cNvPr id="0" name="image2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18</xdr:row>
      <xdr:rowOff>66675</xdr:rowOff>
    </xdr:from>
    <xdr:ext cx="1485900" cy="1676400"/>
    <xdr:pic>
      <xdr:nvPicPr>
        <xdr:cNvPr id="0" name="image1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161925</xdr:colOff>
      <xdr:row>18</xdr:row>
      <xdr:rowOff>114300</xdr:rowOff>
    </xdr:from>
    <xdr:ext cx="2514600" cy="1485900"/>
    <xdr:pic>
      <xdr:nvPicPr>
        <xdr:cNvPr id="0" name="image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323850</xdr:colOff>
      <xdr:row>18</xdr:row>
      <xdr:rowOff>219075</xdr:rowOff>
    </xdr:from>
    <xdr:ext cx="3990975" cy="1390650"/>
    <xdr:pic>
      <xdr:nvPicPr>
        <xdr:cNvPr id="0" name="image1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95250</xdr:colOff>
      <xdr:row>18</xdr:row>
      <xdr:rowOff>47625</xdr:rowOff>
    </xdr:from>
    <xdr:ext cx="3305175" cy="1524000"/>
    <xdr:pic>
      <xdr:nvPicPr>
        <xdr:cNvPr id="0" name="image11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1933575</xdr:colOff>
      <xdr:row>19</xdr:row>
      <xdr:rowOff>276225</xdr:rowOff>
    </xdr:from>
    <xdr:ext cx="2305050" cy="1228725"/>
    <xdr:pic>
      <xdr:nvPicPr>
        <xdr:cNvPr id="0" name="image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19</xdr:row>
      <xdr:rowOff>304800</xdr:rowOff>
    </xdr:from>
    <xdr:ext cx="1962150" cy="1143000"/>
    <xdr:pic>
      <xdr:nvPicPr>
        <xdr:cNvPr id="0" name="image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57150</xdr:colOff>
      <xdr:row>19</xdr:row>
      <xdr:rowOff>28575</xdr:rowOff>
    </xdr:from>
    <xdr:ext cx="3324225" cy="1704975"/>
    <xdr:pic>
      <xdr:nvPicPr>
        <xdr:cNvPr id="0" name="image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476250</xdr:colOff>
      <xdr:row>19</xdr:row>
      <xdr:rowOff>200025</xdr:rowOff>
    </xdr:from>
    <xdr:ext cx="3724275" cy="1304925"/>
    <xdr:pic>
      <xdr:nvPicPr>
        <xdr:cNvPr id="0" name="image1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31</xdr:col>
      <xdr:colOff>152400</xdr:colOff>
      <xdr:row>19</xdr:row>
      <xdr:rowOff>57150</xdr:rowOff>
    </xdr:from>
    <xdr:ext cx="2924175" cy="1714500"/>
    <xdr:pic>
      <xdr:nvPicPr>
        <xdr:cNvPr id="0" name="image1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1685925</xdr:colOff>
      <xdr:row>52</xdr:row>
      <xdr:rowOff>57150</xdr:rowOff>
    </xdr:from>
    <xdr:ext cx="2505075" cy="1600200"/>
    <xdr:pic>
      <xdr:nvPicPr>
        <xdr:cNvPr id="0" name="image5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57150</xdr:colOff>
      <xdr:row>52</xdr:row>
      <xdr:rowOff>28575</xdr:rowOff>
    </xdr:from>
    <xdr:ext cx="4552950" cy="1800225"/>
    <xdr:pic>
      <xdr:nvPicPr>
        <xdr:cNvPr id="0" name="image2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104775</xdr:colOff>
      <xdr:row>52</xdr:row>
      <xdr:rowOff>161925</xdr:rowOff>
    </xdr:from>
    <xdr:ext cx="2228850" cy="1590675"/>
    <xdr:pic>
      <xdr:nvPicPr>
        <xdr:cNvPr id="0" name="image2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1466850</xdr:colOff>
      <xdr:row>53</xdr:row>
      <xdr:rowOff>200025</xdr:rowOff>
    </xdr:from>
    <xdr:ext cx="2714625" cy="1447800"/>
    <xdr:pic>
      <xdr:nvPicPr>
        <xdr:cNvPr id="0" name="image27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1200150</xdr:colOff>
      <xdr:row>53</xdr:row>
      <xdr:rowOff>466725</xdr:rowOff>
    </xdr:from>
    <xdr:ext cx="2143125" cy="1219200"/>
    <xdr:pic>
      <xdr:nvPicPr>
        <xdr:cNvPr id="0" name="image3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571500</xdr:colOff>
      <xdr:row>53</xdr:row>
      <xdr:rowOff>219075</xdr:rowOff>
    </xdr:from>
    <xdr:ext cx="3771900" cy="1562100"/>
    <xdr:pic>
      <xdr:nvPicPr>
        <xdr:cNvPr id="0" name="image2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142875</xdr:colOff>
      <xdr:row>53</xdr:row>
      <xdr:rowOff>257175</xdr:rowOff>
    </xdr:from>
    <xdr:ext cx="2219325" cy="1285875"/>
    <xdr:pic>
      <xdr:nvPicPr>
        <xdr:cNvPr id="0" name="image3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1171575</xdr:colOff>
      <xdr:row>52</xdr:row>
      <xdr:rowOff>266700</xdr:rowOff>
    </xdr:from>
    <xdr:ext cx="2219325" cy="1390650"/>
    <xdr:pic>
      <xdr:nvPicPr>
        <xdr:cNvPr id="0" name="image28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1657350</xdr:colOff>
      <xdr:row>54</xdr:row>
      <xdr:rowOff>209550</xdr:rowOff>
    </xdr:from>
    <xdr:ext cx="2447925" cy="1438275"/>
    <xdr:pic>
      <xdr:nvPicPr>
        <xdr:cNvPr id="0" name="image33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1152525</xdr:colOff>
      <xdr:row>54</xdr:row>
      <xdr:rowOff>276225</xdr:rowOff>
    </xdr:from>
    <xdr:ext cx="2066925" cy="1295400"/>
    <xdr:pic>
      <xdr:nvPicPr>
        <xdr:cNvPr id="0" name="image30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161925</xdr:colOff>
      <xdr:row>54</xdr:row>
      <xdr:rowOff>285750</xdr:rowOff>
    </xdr:from>
    <xdr:ext cx="3457575" cy="1524000"/>
    <xdr:pic>
      <xdr:nvPicPr>
        <xdr:cNvPr id="0" name="image4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133350</xdr:colOff>
      <xdr:row>54</xdr:row>
      <xdr:rowOff>571500</xdr:rowOff>
    </xdr:from>
    <xdr:ext cx="3867150" cy="828675"/>
    <xdr:pic>
      <xdr:nvPicPr>
        <xdr:cNvPr id="0" name="image44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1628775</xdr:colOff>
      <xdr:row>55</xdr:row>
      <xdr:rowOff>123825</xdr:rowOff>
    </xdr:from>
    <xdr:ext cx="2476500" cy="1514475"/>
    <xdr:pic>
      <xdr:nvPicPr>
        <xdr:cNvPr id="0" name="image41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457200</xdr:colOff>
      <xdr:row>55</xdr:row>
      <xdr:rowOff>466725</xdr:rowOff>
    </xdr:from>
    <xdr:ext cx="3048000" cy="1371600"/>
    <xdr:pic>
      <xdr:nvPicPr>
        <xdr:cNvPr id="0" name="image39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495300</xdr:colOff>
      <xdr:row>55</xdr:row>
      <xdr:rowOff>752475</xdr:rowOff>
    </xdr:from>
    <xdr:ext cx="3324225" cy="800100"/>
    <xdr:pic>
      <xdr:nvPicPr>
        <xdr:cNvPr id="0" name="image42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1476375</xdr:colOff>
      <xdr:row>56</xdr:row>
      <xdr:rowOff>76200</xdr:rowOff>
    </xdr:from>
    <xdr:ext cx="2705100" cy="1657350"/>
    <xdr:pic>
      <xdr:nvPicPr>
        <xdr:cNvPr id="0" name="image3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56</xdr:row>
      <xdr:rowOff>323850</xdr:rowOff>
    </xdr:from>
    <xdr:ext cx="1857375" cy="1247775"/>
    <xdr:pic>
      <xdr:nvPicPr>
        <xdr:cNvPr id="0" name="image3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304800</xdr:colOff>
      <xdr:row>56</xdr:row>
      <xdr:rowOff>466725</xdr:rowOff>
    </xdr:from>
    <xdr:ext cx="2371725" cy="1133475"/>
    <xdr:pic>
      <xdr:nvPicPr>
        <xdr:cNvPr id="0" name="image37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533400</xdr:colOff>
      <xdr:row>56</xdr:row>
      <xdr:rowOff>381000</xdr:rowOff>
    </xdr:from>
    <xdr:ext cx="1924050" cy="1371600"/>
    <xdr:pic>
      <xdr:nvPicPr>
        <xdr:cNvPr id="0" name="image45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51</xdr:row>
      <xdr:rowOff>495300</xdr:rowOff>
    </xdr:from>
    <xdr:ext cx="3476625" cy="1571625"/>
    <xdr:pic>
      <xdr:nvPicPr>
        <xdr:cNvPr id="0" name="image36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1743075</xdr:colOff>
      <xdr:row>59</xdr:row>
      <xdr:rowOff>228600</xdr:rowOff>
    </xdr:from>
    <xdr:ext cx="2476500" cy="1447800"/>
    <xdr:pic>
      <xdr:nvPicPr>
        <xdr:cNvPr id="0" name="image40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59</xdr:row>
      <xdr:rowOff>361950</xdr:rowOff>
    </xdr:from>
    <xdr:ext cx="1676400" cy="1257300"/>
    <xdr:pic>
      <xdr:nvPicPr>
        <xdr:cNvPr id="0" name="image38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</xdr:colOff>
      <xdr:row>59</xdr:row>
      <xdr:rowOff>285750</xdr:rowOff>
    </xdr:from>
    <xdr:ext cx="1676400" cy="1533525"/>
    <xdr:pic>
      <xdr:nvPicPr>
        <xdr:cNvPr id="0" name="image47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542925</xdr:colOff>
      <xdr:row>59</xdr:row>
      <xdr:rowOff>285750</xdr:rowOff>
    </xdr:from>
    <xdr:ext cx="2333625" cy="1390650"/>
    <xdr:pic>
      <xdr:nvPicPr>
        <xdr:cNvPr id="0" name="image46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1943100</xdr:colOff>
      <xdr:row>58</xdr:row>
      <xdr:rowOff>352425</xdr:rowOff>
    </xdr:from>
    <xdr:ext cx="2324100" cy="1304925"/>
    <xdr:pic>
      <xdr:nvPicPr>
        <xdr:cNvPr id="0" name="image48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1085850</xdr:colOff>
      <xdr:row>58</xdr:row>
      <xdr:rowOff>495300</xdr:rowOff>
    </xdr:from>
    <xdr:ext cx="1971675" cy="1104900"/>
    <xdr:pic>
      <xdr:nvPicPr>
        <xdr:cNvPr id="0" name="image49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485775</xdr:colOff>
      <xdr:row>58</xdr:row>
      <xdr:rowOff>104775</xdr:rowOff>
    </xdr:from>
    <xdr:ext cx="1838325" cy="1771650"/>
    <xdr:pic>
      <xdr:nvPicPr>
        <xdr:cNvPr id="0" name="image57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285750</xdr:colOff>
      <xdr:row>58</xdr:row>
      <xdr:rowOff>323850</xdr:rowOff>
    </xdr:from>
    <xdr:ext cx="2571750" cy="1609725"/>
    <xdr:pic>
      <xdr:nvPicPr>
        <xdr:cNvPr id="0" name="image54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1781175</xdr:colOff>
      <xdr:row>60</xdr:row>
      <xdr:rowOff>295275</xdr:rowOff>
    </xdr:from>
    <xdr:ext cx="2486025" cy="1428750"/>
    <xdr:pic>
      <xdr:nvPicPr>
        <xdr:cNvPr id="0" name="image5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1038225</xdr:colOff>
      <xdr:row>60</xdr:row>
      <xdr:rowOff>542925</xdr:rowOff>
    </xdr:from>
    <xdr:ext cx="1828800" cy="895350"/>
    <xdr:pic>
      <xdr:nvPicPr>
        <xdr:cNvPr id="0" name="image56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209550</xdr:colOff>
      <xdr:row>60</xdr:row>
      <xdr:rowOff>361950</xdr:rowOff>
    </xdr:from>
    <xdr:ext cx="1314450" cy="1219200"/>
    <xdr:pic>
      <xdr:nvPicPr>
        <xdr:cNvPr id="0" name="image50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400050</xdr:colOff>
      <xdr:row>60</xdr:row>
      <xdr:rowOff>619125</xdr:rowOff>
    </xdr:from>
    <xdr:ext cx="2752725" cy="933450"/>
    <xdr:pic>
      <xdr:nvPicPr>
        <xdr:cNvPr id="0" name="image51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1800225</xdr:colOff>
      <xdr:row>61</xdr:row>
      <xdr:rowOff>228600</xdr:rowOff>
    </xdr:from>
    <xdr:ext cx="2419350" cy="1590675"/>
    <xdr:pic>
      <xdr:nvPicPr>
        <xdr:cNvPr id="0" name="image53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1076325</xdr:colOff>
      <xdr:row>61</xdr:row>
      <xdr:rowOff>428625</xdr:rowOff>
    </xdr:from>
    <xdr:ext cx="2181225" cy="1076325"/>
    <xdr:pic>
      <xdr:nvPicPr>
        <xdr:cNvPr id="0" name="image60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161925</xdr:colOff>
      <xdr:row>61</xdr:row>
      <xdr:rowOff>333375</xdr:rowOff>
    </xdr:from>
    <xdr:ext cx="1390650" cy="1247775"/>
    <xdr:pic>
      <xdr:nvPicPr>
        <xdr:cNvPr id="0" name="image64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381000</xdr:colOff>
      <xdr:row>61</xdr:row>
      <xdr:rowOff>38100</xdr:rowOff>
    </xdr:from>
    <xdr:ext cx="2857500" cy="1819275"/>
    <xdr:pic>
      <xdr:nvPicPr>
        <xdr:cNvPr id="0" name="image65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419100</xdr:rowOff>
    </xdr:from>
    <xdr:ext cx="1924050" cy="1104900"/>
    <xdr:pic>
      <xdr:nvPicPr>
        <xdr:cNvPr id="0" name="image59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171450</xdr:colOff>
      <xdr:row>62</xdr:row>
      <xdr:rowOff>266700</xdr:rowOff>
    </xdr:from>
    <xdr:ext cx="1400175" cy="1343025"/>
    <xdr:pic>
      <xdr:nvPicPr>
        <xdr:cNvPr id="0" name="image63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457200</xdr:colOff>
      <xdr:row>62</xdr:row>
      <xdr:rowOff>266700</xdr:rowOff>
    </xdr:from>
    <xdr:ext cx="2981325" cy="1485900"/>
    <xdr:pic>
      <xdr:nvPicPr>
        <xdr:cNvPr id="0" name="image78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57</xdr:row>
      <xdr:rowOff>104775</xdr:rowOff>
    </xdr:from>
    <xdr:ext cx="3867150" cy="1952625"/>
    <xdr:pic>
      <xdr:nvPicPr>
        <xdr:cNvPr id="0" name="image71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57</xdr:row>
      <xdr:rowOff>95250</xdr:rowOff>
    </xdr:from>
    <xdr:ext cx="6381750" cy="1933575"/>
    <xdr:pic>
      <xdr:nvPicPr>
        <xdr:cNvPr id="0" name="image58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1885950</xdr:colOff>
      <xdr:row>62</xdr:row>
      <xdr:rowOff>190500</xdr:rowOff>
    </xdr:from>
    <xdr:ext cx="2333625" cy="1466850"/>
    <xdr:pic>
      <xdr:nvPicPr>
        <xdr:cNvPr id="0" name="image67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1924050</xdr:colOff>
      <xdr:row>64</xdr:row>
      <xdr:rowOff>85725</xdr:rowOff>
    </xdr:from>
    <xdr:ext cx="2247900" cy="1657350"/>
    <xdr:pic>
      <xdr:nvPicPr>
        <xdr:cNvPr id="0" name="image68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64</xdr:row>
      <xdr:rowOff>361950</xdr:rowOff>
    </xdr:from>
    <xdr:ext cx="1790700" cy="1066800"/>
    <xdr:pic>
      <xdr:nvPicPr>
        <xdr:cNvPr id="0" name="image61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590550</xdr:colOff>
      <xdr:row>64</xdr:row>
      <xdr:rowOff>209550</xdr:rowOff>
    </xdr:from>
    <xdr:ext cx="1743075" cy="1581150"/>
    <xdr:pic>
      <xdr:nvPicPr>
        <xdr:cNvPr id="0" name="image69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104775</xdr:colOff>
      <xdr:row>64</xdr:row>
      <xdr:rowOff>257175</xdr:rowOff>
    </xdr:from>
    <xdr:ext cx="2333625" cy="1571625"/>
    <xdr:pic>
      <xdr:nvPicPr>
        <xdr:cNvPr id="0" name="image62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1905000</xdr:colOff>
      <xdr:row>65</xdr:row>
      <xdr:rowOff>114300</xdr:rowOff>
    </xdr:from>
    <xdr:ext cx="2352675" cy="1685925"/>
    <xdr:pic>
      <xdr:nvPicPr>
        <xdr:cNvPr id="0" name="image66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65</xdr:row>
      <xdr:rowOff>381000</xdr:rowOff>
    </xdr:from>
    <xdr:ext cx="1724025" cy="1190625"/>
    <xdr:pic>
      <xdr:nvPicPr>
        <xdr:cNvPr id="0" name="image82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76200</xdr:colOff>
      <xdr:row>65</xdr:row>
      <xdr:rowOff>200025</xdr:rowOff>
    </xdr:from>
    <xdr:ext cx="1676400" cy="1600200"/>
    <xdr:pic>
      <xdr:nvPicPr>
        <xdr:cNvPr id="0" name="image75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381000</xdr:colOff>
      <xdr:row>65</xdr:row>
      <xdr:rowOff>390525</xdr:rowOff>
    </xdr:from>
    <xdr:ext cx="2133600" cy="1333500"/>
    <xdr:pic>
      <xdr:nvPicPr>
        <xdr:cNvPr id="0" name="image76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2047875</xdr:colOff>
      <xdr:row>66</xdr:row>
      <xdr:rowOff>104775</xdr:rowOff>
    </xdr:from>
    <xdr:ext cx="2066925" cy="1724025"/>
    <xdr:pic>
      <xdr:nvPicPr>
        <xdr:cNvPr id="0" name="image74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66</xdr:row>
      <xdr:rowOff>285750</xdr:rowOff>
    </xdr:from>
    <xdr:ext cx="1866900" cy="1238250"/>
    <xdr:pic>
      <xdr:nvPicPr>
        <xdr:cNvPr id="0" name="image73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190500</xdr:colOff>
      <xdr:row>66</xdr:row>
      <xdr:rowOff>400050</xdr:rowOff>
    </xdr:from>
    <xdr:ext cx="1476375" cy="1352550"/>
    <xdr:pic>
      <xdr:nvPicPr>
        <xdr:cNvPr id="0" name="image70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238125</xdr:colOff>
      <xdr:row>66</xdr:row>
      <xdr:rowOff>361950</xdr:rowOff>
    </xdr:from>
    <xdr:ext cx="1962150" cy="1323975"/>
    <xdr:pic>
      <xdr:nvPicPr>
        <xdr:cNvPr id="0" name="image72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1943100</xdr:colOff>
      <xdr:row>67</xdr:row>
      <xdr:rowOff>47625</xdr:rowOff>
    </xdr:from>
    <xdr:ext cx="2257425" cy="1790700"/>
    <xdr:pic>
      <xdr:nvPicPr>
        <xdr:cNvPr id="0" name="image83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67</xdr:row>
      <xdr:rowOff>76200</xdr:rowOff>
    </xdr:from>
    <xdr:ext cx="1543050" cy="1495425"/>
    <xdr:pic>
      <xdr:nvPicPr>
        <xdr:cNvPr id="0" name="image80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381000</xdr:colOff>
      <xdr:row>67</xdr:row>
      <xdr:rowOff>495300</xdr:rowOff>
    </xdr:from>
    <xdr:ext cx="1038225" cy="1028700"/>
    <xdr:pic>
      <xdr:nvPicPr>
        <xdr:cNvPr id="0" name="image81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523875</xdr:colOff>
      <xdr:row>67</xdr:row>
      <xdr:rowOff>428625</xdr:rowOff>
    </xdr:from>
    <xdr:ext cx="1285875" cy="1390650"/>
    <xdr:pic>
      <xdr:nvPicPr>
        <xdr:cNvPr id="0" name="image86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476250</xdr:colOff>
      <xdr:row>63</xdr:row>
      <xdr:rowOff>428625</xdr:rowOff>
    </xdr:from>
    <xdr:ext cx="4219575" cy="1628775"/>
    <xdr:pic>
      <xdr:nvPicPr>
        <xdr:cNvPr id="0" name="image77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200025</xdr:colOff>
      <xdr:row>63</xdr:row>
      <xdr:rowOff>76200</xdr:rowOff>
    </xdr:from>
    <xdr:ext cx="2543175" cy="1981200"/>
    <xdr:pic>
      <xdr:nvPicPr>
        <xdr:cNvPr id="0" name="image84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76200</xdr:colOff>
      <xdr:row>63</xdr:row>
      <xdr:rowOff>171450</xdr:rowOff>
    </xdr:from>
    <xdr:ext cx="2724150" cy="1819275"/>
    <xdr:pic>
      <xdr:nvPicPr>
        <xdr:cNvPr id="0" name="image90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228600</xdr:colOff>
      <xdr:row>63</xdr:row>
      <xdr:rowOff>142875</xdr:rowOff>
    </xdr:from>
    <xdr:ext cx="2838450" cy="2114550"/>
    <xdr:pic>
      <xdr:nvPicPr>
        <xdr:cNvPr id="0" name="image79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20</xdr:row>
      <xdr:rowOff>2114550</xdr:rowOff>
    </xdr:from>
    <xdr:ext cx="4743450" cy="1924050"/>
    <xdr:pic>
      <xdr:nvPicPr>
        <xdr:cNvPr id="0" name="image95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238125</xdr:colOff>
      <xdr:row>21</xdr:row>
      <xdr:rowOff>200025</xdr:rowOff>
    </xdr:from>
    <xdr:ext cx="3048000" cy="1228725"/>
    <xdr:pic>
      <xdr:nvPicPr>
        <xdr:cNvPr id="0" name="image87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228600</xdr:colOff>
      <xdr:row>21</xdr:row>
      <xdr:rowOff>209550</xdr:rowOff>
    </xdr:from>
    <xdr:ext cx="3400425" cy="1200150"/>
    <xdr:pic>
      <xdr:nvPicPr>
        <xdr:cNvPr id="0" name="image89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295275</xdr:colOff>
      <xdr:row>21</xdr:row>
      <xdr:rowOff>1524000</xdr:rowOff>
    </xdr:from>
    <xdr:ext cx="5819775" cy="1390650"/>
    <xdr:pic>
      <xdr:nvPicPr>
        <xdr:cNvPr id="0" name="image91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26</xdr:row>
      <xdr:rowOff>161925</xdr:rowOff>
    </xdr:from>
    <xdr:ext cx="4705350" cy="1562100"/>
    <xdr:pic>
      <xdr:nvPicPr>
        <xdr:cNvPr id="0" name="image88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238125</xdr:colOff>
      <xdr:row>26</xdr:row>
      <xdr:rowOff>1381125</xdr:rowOff>
    </xdr:from>
    <xdr:ext cx="6029325" cy="1914525"/>
    <xdr:pic>
      <xdr:nvPicPr>
        <xdr:cNvPr id="0" name="image85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590550</xdr:colOff>
      <xdr:row>26</xdr:row>
      <xdr:rowOff>0</xdr:rowOff>
    </xdr:from>
    <xdr:ext cx="3114675" cy="1524000"/>
    <xdr:pic>
      <xdr:nvPicPr>
        <xdr:cNvPr id="0" name="image104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257175</xdr:colOff>
      <xdr:row>26</xdr:row>
      <xdr:rowOff>523875</xdr:rowOff>
    </xdr:from>
    <xdr:ext cx="5800725" cy="676275"/>
    <xdr:pic>
      <xdr:nvPicPr>
        <xdr:cNvPr id="0" name="image92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76200</xdr:colOff>
      <xdr:row>31</xdr:row>
      <xdr:rowOff>266700</xdr:rowOff>
    </xdr:from>
    <xdr:ext cx="3143250" cy="1238250"/>
    <xdr:pic>
      <xdr:nvPicPr>
        <xdr:cNvPr id="0" name="image96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31</xdr:row>
      <xdr:rowOff>47625</xdr:rowOff>
    </xdr:from>
    <xdr:ext cx="4248150" cy="1743075"/>
    <xdr:pic>
      <xdr:nvPicPr>
        <xdr:cNvPr id="0" name="image102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419100</xdr:colOff>
      <xdr:row>31</xdr:row>
      <xdr:rowOff>1495425</xdr:rowOff>
    </xdr:from>
    <xdr:ext cx="5867400" cy="1504950"/>
    <xdr:pic>
      <xdr:nvPicPr>
        <xdr:cNvPr id="0" name="image98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352425</xdr:colOff>
      <xdr:row>31</xdr:row>
      <xdr:rowOff>552450</xdr:rowOff>
    </xdr:from>
    <xdr:ext cx="5600700" cy="752475"/>
    <xdr:pic>
      <xdr:nvPicPr>
        <xdr:cNvPr id="0" name="image100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36</xdr:row>
      <xdr:rowOff>104775</xdr:rowOff>
    </xdr:from>
    <xdr:ext cx="3676650" cy="1647825"/>
    <xdr:pic>
      <xdr:nvPicPr>
        <xdr:cNvPr id="0" name="image97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295275</xdr:colOff>
      <xdr:row>36</xdr:row>
      <xdr:rowOff>561975</xdr:rowOff>
    </xdr:from>
    <xdr:ext cx="4533900" cy="933450"/>
    <xdr:pic>
      <xdr:nvPicPr>
        <xdr:cNvPr id="0" name="image99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504825</xdr:colOff>
      <xdr:row>36</xdr:row>
      <xdr:rowOff>714375</xdr:rowOff>
    </xdr:from>
    <xdr:ext cx="5295900" cy="752475"/>
    <xdr:pic>
      <xdr:nvPicPr>
        <xdr:cNvPr id="0" name="image93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333375</xdr:colOff>
      <xdr:row>36</xdr:row>
      <xdr:rowOff>1647825</xdr:rowOff>
    </xdr:from>
    <xdr:ext cx="6705600" cy="1571625"/>
    <xdr:pic>
      <xdr:nvPicPr>
        <xdr:cNvPr id="0" name="image101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41</xdr:row>
      <xdr:rowOff>114300</xdr:rowOff>
    </xdr:from>
    <xdr:ext cx="5019675" cy="1657350"/>
    <xdr:pic>
      <xdr:nvPicPr>
        <xdr:cNvPr id="0" name="image94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295275</xdr:colOff>
      <xdr:row>41</xdr:row>
      <xdr:rowOff>114300</xdr:rowOff>
    </xdr:from>
    <xdr:ext cx="4572000" cy="1381125"/>
    <xdr:pic>
      <xdr:nvPicPr>
        <xdr:cNvPr id="0" name="image108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76200</xdr:colOff>
      <xdr:row>41</xdr:row>
      <xdr:rowOff>333375</xdr:rowOff>
    </xdr:from>
    <xdr:ext cx="7219950" cy="1162050"/>
    <xdr:pic>
      <xdr:nvPicPr>
        <xdr:cNvPr id="0" name="image115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457200</xdr:colOff>
      <xdr:row>41</xdr:row>
      <xdr:rowOff>1495425</xdr:rowOff>
    </xdr:from>
    <xdr:ext cx="7677150" cy="2000250"/>
    <xdr:pic>
      <xdr:nvPicPr>
        <xdr:cNvPr id="0" name="image105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46</xdr:row>
      <xdr:rowOff>0</xdr:rowOff>
    </xdr:from>
    <xdr:ext cx="4838700" cy="1733550"/>
    <xdr:pic>
      <xdr:nvPicPr>
        <xdr:cNvPr id="0" name="image106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314325</xdr:colOff>
      <xdr:row>46</xdr:row>
      <xdr:rowOff>9525</xdr:rowOff>
    </xdr:from>
    <xdr:ext cx="6048375" cy="1323975"/>
    <xdr:pic>
      <xdr:nvPicPr>
        <xdr:cNvPr id="0" name="image103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552450</xdr:colOff>
      <xdr:row>46</xdr:row>
      <xdr:rowOff>1295400</xdr:rowOff>
    </xdr:from>
    <xdr:ext cx="7858125" cy="2076450"/>
    <xdr:pic>
      <xdr:nvPicPr>
        <xdr:cNvPr id="0" name="image112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57150</xdr:colOff>
      <xdr:row>46</xdr:row>
      <xdr:rowOff>314325</xdr:rowOff>
    </xdr:from>
    <xdr:ext cx="6981825" cy="1047750"/>
    <xdr:pic>
      <xdr:nvPicPr>
        <xdr:cNvPr id="0" name="image113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20</xdr:row>
      <xdr:rowOff>523875</xdr:rowOff>
    </xdr:from>
    <xdr:ext cx="4886325" cy="1543050"/>
    <xdr:pic>
      <xdr:nvPicPr>
        <xdr:cNvPr id="0" name="image111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438150</xdr:colOff>
      <xdr:row>20</xdr:row>
      <xdr:rowOff>923925</xdr:rowOff>
    </xdr:from>
    <xdr:ext cx="9286875" cy="1266825"/>
    <xdr:pic>
      <xdr:nvPicPr>
        <xdr:cNvPr id="0" name="image107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171450</xdr:colOff>
      <xdr:row>20</xdr:row>
      <xdr:rowOff>57150</xdr:rowOff>
    </xdr:from>
    <xdr:ext cx="8848725" cy="2152650"/>
    <xdr:pic>
      <xdr:nvPicPr>
        <xdr:cNvPr id="0" name="image109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12</xdr:row>
      <xdr:rowOff>219075</xdr:rowOff>
    </xdr:from>
    <xdr:ext cx="2276475" cy="1504950"/>
    <xdr:pic>
      <xdr:nvPicPr>
        <xdr:cNvPr id="0" name="image110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1771650</xdr:colOff>
      <xdr:row>12</xdr:row>
      <xdr:rowOff>161925</xdr:rowOff>
    </xdr:from>
    <xdr:ext cx="2381250" cy="1638300"/>
    <xdr:pic>
      <xdr:nvPicPr>
        <xdr:cNvPr id="0" name="image116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561975</xdr:colOff>
      <xdr:row>12</xdr:row>
      <xdr:rowOff>161925</xdr:rowOff>
    </xdr:from>
    <xdr:ext cx="2867025" cy="1676400"/>
    <xdr:pic>
      <xdr:nvPicPr>
        <xdr:cNvPr id="0" name="image119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228600</xdr:colOff>
      <xdr:row>12</xdr:row>
      <xdr:rowOff>38100</xdr:rowOff>
    </xdr:from>
    <xdr:ext cx="1800225" cy="1838325"/>
    <xdr:pic>
      <xdr:nvPicPr>
        <xdr:cNvPr id="0" name="image118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266700</xdr:colOff>
      <xdr:row>12</xdr:row>
      <xdr:rowOff>190500</xdr:rowOff>
    </xdr:from>
    <xdr:ext cx="2562225" cy="1533525"/>
    <xdr:pic>
      <xdr:nvPicPr>
        <xdr:cNvPr id="0" name="image123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1933575</xdr:colOff>
      <xdr:row>13</xdr:row>
      <xdr:rowOff>104775</xdr:rowOff>
    </xdr:from>
    <xdr:ext cx="2257425" cy="1704975"/>
    <xdr:pic>
      <xdr:nvPicPr>
        <xdr:cNvPr id="0" name="image124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1000125</xdr:colOff>
      <xdr:row>13</xdr:row>
      <xdr:rowOff>266700</xdr:rowOff>
    </xdr:from>
    <xdr:ext cx="2400300" cy="1457325"/>
    <xdr:pic>
      <xdr:nvPicPr>
        <xdr:cNvPr id="0" name="image114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13</xdr:row>
      <xdr:rowOff>314325</xdr:rowOff>
    </xdr:from>
    <xdr:ext cx="2257425" cy="1190625"/>
    <xdr:pic>
      <xdr:nvPicPr>
        <xdr:cNvPr id="0" name="image137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466725</xdr:colOff>
      <xdr:row>13</xdr:row>
      <xdr:rowOff>314325</xdr:rowOff>
    </xdr:from>
    <xdr:ext cx="1304925" cy="1257300"/>
    <xdr:pic>
      <xdr:nvPicPr>
        <xdr:cNvPr id="0" name="image120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47625</xdr:colOff>
      <xdr:row>13</xdr:row>
      <xdr:rowOff>457200</xdr:rowOff>
    </xdr:from>
    <xdr:ext cx="2133600" cy="1066800"/>
    <xdr:pic>
      <xdr:nvPicPr>
        <xdr:cNvPr id="0" name="image117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57150</xdr:colOff>
      <xdr:row>11</xdr:row>
      <xdr:rowOff>314325</xdr:rowOff>
    </xdr:from>
    <xdr:ext cx="2400300" cy="1524000"/>
    <xdr:pic>
      <xdr:nvPicPr>
        <xdr:cNvPr id="0" name="image121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34</xdr:col>
      <xdr:colOff>95250</xdr:colOff>
      <xdr:row>11</xdr:row>
      <xdr:rowOff>295275</xdr:rowOff>
    </xdr:from>
    <xdr:ext cx="3333750" cy="1609725"/>
    <xdr:pic>
      <xdr:nvPicPr>
        <xdr:cNvPr id="0" name="image136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11</xdr:row>
      <xdr:rowOff>476250</xdr:rowOff>
    </xdr:from>
    <xdr:ext cx="5095875" cy="1543050"/>
    <xdr:pic>
      <xdr:nvPicPr>
        <xdr:cNvPr id="0" name="image143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476250</xdr:colOff>
      <xdr:row>10</xdr:row>
      <xdr:rowOff>276225</xdr:rowOff>
    </xdr:from>
    <xdr:ext cx="4772025" cy="1885950"/>
    <xdr:pic>
      <xdr:nvPicPr>
        <xdr:cNvPr id="0" name="image138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22</xdr:col>
      <xdr:colOff>514350</xdr:colOff>
      <xdr:row>11</xdr:row>
      <xdr:rowOff>771525</xdr:rowOff>
    </xdr:from>
    <xdr:ext cx="1752600" cy="1133475"/>
    <xdr:pic>
      <xdr:nvPicPr>
        <xdr:cNvPr id="0" name="image133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1971675</xdr:colOff>
      <xdr:row>14</xdr:row>
      <xdr:rowOff>190500</xdr:rowOff>
    </xdr:from>
    <xdr:ext cx="2238375" cy="1495425"/>
    <xdr:pic>
      <xdr:nvPicPr>
        <xdr:cNvPr id="0" name="image135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</xdr:row>
      <xdr:rowOff>219075</xdr:rowOff>
    </xdr:from>
    <xdr:ext cx="1676400" cy="1238250"/>
    <xdr:pic>
      <xdr:nvPicPr>
        <xdr:cNvPr id="0" name="image122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514350</xdr:colOff>
      <xdr:row>14</xdr:row>
      <xdr:rowOff>419100</xdr:rowOff>
    </xdr:from>
    <xdr:ext cx="981075" cy="1047750"/>
    <xdr:pic>
      <xdr:nvPicPr>
        <xdr:cNvPr id="0" name="image140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14</xdr:row>
      <xdr:rowOff>514350</xdr:rowOff>
    </xdr:from>
    <xdr:ext cx="1676400" cy="885825"/>
    <xdr:pic>
      <xdr:nvPicPr>
        <xdr:cNvPr id="0" name="image130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238125</xdr:colOff>
      <xdr:row>14</xdr:row>
      <xdr:rowOff>466725</xdr:rowOff>
    </xdr:from>
    <xdr:ext cx="1504950" cy="971550"/>
    <xdr:pic>
      <xdr:nvPicPr>
        <xdr:cNvPr id="0" name="image125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1704975</xdr:colOff>
      <xdr:row>69</xdr:row>
      <xdr:rowOff>66675</xdr:rowOff>
    </xdr:from>
    <xdr:ext cx="2457450" cy="1733550"/>
    <xdr:pic>
      <xdr:nvPicPr>
        <xdr:cNvPr id="0" name="image127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790575</xdr:colOff>
      <xdr:row>69</xdr:row>
      <xdr:rowOff>266700</xdr:rowOff>
    </xdr:from>
    <xdr:ext cx="2514600" cy="1419225"/>
    <xdr:pic>
      <xdr:nvPicPr>
        <xdr:cNvPr id="0" name="image142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133350</xdr:colOff>
      <xdr:row>69</xdr:row>
      <xdr:rowOff>95250</xdr:rowOff>
    </xdr:from>
    <xdr:ext cx="3352800" cy="1828800"/>
    <xdr:pic>
      <xdr:nvPicPr>
        <xdr:cNvPr id="0" name="image129.pn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304800</xdr:colOff>
      <xdr:row>69</xdr:row>
      <xdr:rowOff>47625</xdr:rowOff>
    </xdr:from>
    <xdr:ext cx="2333625" cy="1628775"/>
    <xdr:pic>
      <xdr:nvPicPr>
        <xdr:cNvPr id="0" name="image132.pn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1314450</xdr:colOff>
      <xdr:row>70</xdr:row>
      <xdr:rowOff>276225</xdr:rowOff>
    </xdr:from>
    <xdr:ext cx="2800350" cy="1438275"/>
    <xdr:pic>
      <xdr:nvPicPr>
        <xdr:cNvPr id="0" name="image128.pn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70</xdr:row>
      <xdr:rowOff>0</xdr:rowOff>
    </xdr:from>
    <xdr:ext cx="2638425" cy="1762125"/>
    <xdr:pic>
      <xdr:nvPicPr>
        <xdr:cNvPr id="0" name="image126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95250</xdr:colOff>
      <xdr:row>69</xdr:row>
      <xdr:rowOff>1885950</xdr:rowOff>
    </xdr:from>
    <xdr:ext cx="3514725" cy="1952625"/>
    <xdr:pic>
      <xdr:nvPicPr>
        <xdr:cNvPr id="0" name="image149.pn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295275</xdr:colOff>
      <xdr:row>70</xdr:row>
      <xdr:rowOff>171450</xdr:rowOff>
    </xdr:from>
    <xdr:ext cx="2714625" cy="1552575"/>
    <xdr:pic>
      <xdr:nvPicPr>
        <xdr:cNvPr id="0" name="image134.pn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1628775</xdr:colOff>
      <xdr:row>71</xdr:row>
      <xdr:rowOff>228600</xdr:rowOff>
    </xdr:from>
    <xdr:ext cx="2486025" cy="1562100"/>
    <xdr:pic>
      <xdr:nvPicPr>
        <xdr:cNvPr id="0" name="image131.pn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71</xdr:row>
      <xdr:rowOff>238125</xdr:rowOff>
    </xdr:from>
    <xdr:ext cx="2705100" cy="1485900"/>
    <xdr:pic>
      <xdr:nvPicPr>
        <xdr:cNvPr id="0" name="image141.pn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152400</xdr:colOff>
      <xdr:row>71</xdr:row>
      <xdr:rowOff>152400</xdr:rowOff>
    </xdr:from>
    <xdr:ext cx="3600450" cy="1876425"/>
    <xdr:pic>
      <xdr:nvPicPr>
        <xdr:cNvPr id="0" name="image144.pn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67</xdr:row>
      <xdr:rowOff>1838325</xdr:rowOff>
    </xdr:from>
    <xdr:ext cx="4600575" cy="2219325"/>
    <xdr:pic>
      <xdr:nvPicPr>
        <xdr:cNvPr id="0" name="image147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238125</xdr:colOff>
      <xdr:row>68</xdr:row>
      <xdr:rowOff>171450</xdr:rowOff>
    </xdr:from>
    <xdr:ext cx="5238750" cy="2047875"/>
    <xdr:pic>
      <xdr:nvPicPr>
        <xdr:cNvPr id="0" name="image146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561975</xdr:colOff>
      <xdr:row>68</xdr:row>
      <xdr:rowOff>85725</xdr:rowOff>
    </xdr:from>
    <xdr:ext cx="3943350" cy="1905000"/>
    <xdr:pic>
      <xdr:nvPicPr>
        <xdr:cNvPr id="0" name="image148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971550</xdr:colOff>
      <xdr:row>72</xdr:row>
      <xdr:rowOff>219075</xdr:rowOff>
    </xdr:from>
    <xdr:ext cx="3276600" cy="1628775"/>
    <xdr:pic>
      <xdr:nvPicPr>
        <xdr:cNvPr id="0" name="image145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72</xdr:row>
      <xdr:rowOff>114300</xdr:rowOff>
    </xdr:from>
    <xdr:ext cx="2600325" cy="1323975"/>
    <xdr:pic>
      <xdr:nvPicPr>
        <xdr:cNvPr id="0" name="image139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114300</xdr:colOff>
      <xdr:row>71</xdr:row>
      <xdr:rowOff>1828800</xdr:rowOff>
    </xdr:from>
    <xdr:ext cx="3924300" cy="2190750"/>
    <xdr:pic>
      <xdr:nvPicPr>
        <xdr:cNvPr id="0" name="image150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1704975</xdr:colOff>
      <xdr:row>73</xdr:row>
      <xdr:rowOff>28575</xdr:rowOff>
    </xdr:from>
    <xdr:ext cx="2514600" cy="1809750"/>
    <xdr:pic>
      <xdr:nvPicPr>
        <xdr:cNvPr id="0" name="image155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73</xdr:row>
      <xdr:rowOff>295275</xdr:rowOff>
    </xdr:from>
    <xdr:ext cx="2819400" cy="1495425"/>
    <xdr:pic>
      <xdr:nvPicPr>
        <xdr:cNvPr id="0" name="image163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476250</xdr:colOff>
      <xdr:row>73</xdr:row>
      <xdr:rowOff>400050</xdr:rowOff>
    </xdr:from>
    <xdr:ext cx="2828925" cy="1466850"/>
    <xdr:pic>
      <xdr:nvPicPr>
        <xdr:cNvPr id="0" name="image165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1352550</xdr:colOff>
      <xdr:row>74</xdr:row>
      <xdr:rowOff>171450</xdr:rowOff>
    </xdr:from>
    <xdr:ext cx="2857500" cy="1590675"/>
    <xdr:pic>
      <xdr:nvPicPr>
        <xdr:cNvPr id="0" name="image153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74</xdr:row>
      <xdr:rowOff>19050</xdr:rowOff>
    </xdr:from>
    <xdr:ext cx="2466975" cy="1647825"/>
    <xdr:pic>
      <xdr:nvPicPr>
        <xdr:cNvPr id="0" name="image220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485775</xdr:colOff>
      <xdr:row>74</xdr:row>
      <xdr:rowOff>276225</xdr:rowOff>
    </xdr:from>
    <xdr:ext cx="2847975" cy="1485900"/>
    <xdr:pic>
      <xdr:nvPicPr>
        <xdr:cNvPr id="0" name="image161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1533525</xdr:colOff>
      <xdr:row>75</xdr:row>
      <xdr:rowOff>95250</xdr:rowOff>
    </xdr:from>
    <xdr:ext cx="2628900" cy="1781175"/>
    <xdr:pic>
      <xdr:nvPicPr>
        <xdr:cNvPr id="0" name="image173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552450</xdr:colOff>
      <xdr:row>75</xdr:row>
      <xdr:rowOff>209550</xdr:rowOff>
    </xdr:from>
    <xdr:ext cx="2752725" cy="1533525"/>
    <xdr:pic>
      <xdr:nvPicPr>
        <xdr:cNvPr id="0" name="image167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514350</xdr:colOff>
      <xdr:row>75</xdr:row>
      <xdr:rowOff>219075</xdr:rowOff>
    </xdr:from>
    <xdr:ext cx="2524125" cy="1419225"/>
    <xdr:pic>
      <xdr:nvPicPr>
        <xdr:cNvPr id="0" name="image158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1343025</xdr:colOff>
      <xdr:row>76</xdr:row>
      <xdr:rowOff>171450</xdr:rowOff>
    </xdr:from>
    <xdr:ext cx="2771775" cy="1400175"/>
    <xdr:pic>
      <xdr:nvPicPr>
        <xdr:cNvPr id="0" name="image151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361950</xdr:colOff>
      <xdr:row>76</xdr:row>
      <xdr:rowOff>152400</xdr:rowOff>
    </xdr:from>
    <xdr:ext cx="2305050" cy="1371600"/>
    <xdr:pic>
      <xdr:nvPicPr>
        <xdr:cNvPr id="0" name="image152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9525</xdr:colOff>
      <xdr:row>76</xdr:row>
      <xdr:rowOff>295275</xdr:rowOff>
    </xdr:from>
    <xdr:ext cx="2543175" cy="1428750"/>
    <xdr:pic>
      <xdr:nvPicPr>
        <xdr:cNvPr id="0" name="image169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866775</xdr:colOff>
      <xdr:row>77</xdr:row>
      <xdr:rowOff>190500</xdr:rowOff>
    </xdr:from>
    <xdr:ext cx="3686175" cy="1647825"/>
    <xdr:pic>
      <xdr:nvPicPr>
        <xdr:cNvPr id="0" name="image164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390525</xdr:colOff>
      <xdr:row>77</xdr:row>
      <xdr:rowOff>266700</xdr:rowOff>
    </xdr:from>
    <xdr:ext cx="4029075" cy="1762125"/>
    <xdr:pic>
      <xdr:nvPicPr>
        <xdr:cNvPr id="0" name="image159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95250</xdr:colOff>
      <xdr:row>77</xdr:row>
      <xdr:rowOff>66675</xdr:rowOff>
    </xdr:from>
    <xdr:ext cx="2305050" cy="1733550"/>
    <xdr:pic>
      <xdr:nvPicPr>
        <xdr:cNvPr id="0" name="image166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1466850</xdr:colOff>
      <xdr:row>78</xdr:row>
      <xdr:rowOff>361950</xdr:rowOff>
    </xdr:from>
    <xdr:ext cx="2771775" cy="1304925"/>
    <xdr:pic>
      <xdr:nvPicPr>
        <xdr:cNvPr id="0" name="image154.pn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647700</xdr:colOff>
      <xdr:row>78</xdr:row>
      <xdr:rowOff>95250</xdr:rowOff>
    </xdr:from>
    <xdr:ext cx="2266950" cy="1514475"/>
    <xdr:pic>
      <xdr:nvPicPr>
        <xdr:cNvPr id="0" name="image162.pn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209550</xdr:colOff>
      <xdr:row>78</xdr:row>
      <xdr:rowOff>47625</xdr:rowOff>
    </xdr:from>
    <xdr:ext cx="3867150" cy="1819275"/>
    <xdr:pic>
      <xdr:nvPicPr>
        <xdr:cNvPr id="0" name="image157.pn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114300</xdr:colOff>
      <xdr:row>78</xdr:row>
      <xdr:rowOff>19050</xdr:rowOff>
    </xdr:from>
    <xdr:ext cx="3971925" cy="1809750"/>
    <xdr:pic>
      <xdr:nvPicPr>
        <xdr:cNvPr id="0" name="image156.pn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1543050</xdr:colOff>
      <xdr:row>79</xdr:row>
      <xdr:rowOff>400050</xdr:rowOff>
    </xdr:from>
    <xdr:ext cx="2647950" cy="1190625"/>
    <xdr:pic>
      <xdr:nvPicPr>
        <xdr:cNvPr id="0" name="image168.pn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79</xdr:row>
      <xdr:rowOff>342900</xdr:rowOff>
    </xdr:from>
    <xdr:ext cx="2447925" cy="1352550"/>
    <xdr:pic>
      <xdr:nvPicPr>
        <xdr:cNvPr id="0" name="image160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209550</xdr:colOff>
      <xdr:row>79</xdr:row>
      <xdr:rowOff>19050</xdr:rowOff>
    </xdr:from>
    <xdr:ext cx="3771900" cy="1724025"/>
    <xdr:pic>
      <xdr:nvPicPr>
        <xdr:cNvPr id="0" name="image171.pn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47625</xdr:colOff>
      <xdr:row>79</xdr:row>
      <xdr:rowOff>76200</xdr:rowOff>
    </xdr:from>
    <xdr:ext cx="3438525" cy="1533525"/>
    <xdr:pic>
      <xdr:nvPicPr>
        <xdr:cNvPr id="0" name="image170.pn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209550</xdr:colOff>
      <xdr:row>79</xdr:row>
      <xdr:rowOff>47625</xdr:rowOff>
    </xdr:from>
    <xdr:ext cx="3848100" cy="1714500"/>
    <xdr:pic>
      <xdr:nvPicPr>
        <xdr:cNvPr id="0" name="image172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428625</xdr:colOff>
      <xdr:row>79</xdr:row>
      <xdr:rowOff>1857375</xdr:rowOff>
    </xdr:from>
    <xdr:ext cx="3524250" cy="1885950"/>
    <xdr:pic>
      <xdr:nvPicPr>
        <xdr:cNvPr id="0" name="image174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76200</xdr:colOff>
      <xdr:row>80</xdr:row>
      <xdr:rowOff>114300</xdr:rowOff>
    </xdr:from>
    <xdr:ext cx="3152775" cy="1609725"/>
    <xdr:pic>
      <xdr:nvPicPr>
        <xdr:cNvPr id="0" name="image179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32</xdr:col>
      <xdr:colOff>66675</xdr:colOff>
      <xdr:row>80</xdr:row>
      <xdr:rowOff>190500</xdr:rowOff>
    </xdr:from>
    <xdr:ext cx="2981325" cy="1590675"/>
    <xdr:pic>
      <xdr:nvPicPr>
        <xdr:cNvPr id="0" name="image176.pn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1314450</xdr:colOff>
      <xdr:row>80</xdr:row>
      <xdr:rowOff>257175</xdr:rowOff>
    </xdr:from>
    <xdr:ext cx="2876550" cy="1400175"/>
    <xdr:pic>
      <xdr:nvPicPr>
        <xdr:cNvPr id="0" name="image180.pn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80</xdr:row>
      <xdr:rowOff>333375</xdr:rowOff>
    </xdr:from>
    <xdr:ext cx="2238375" cy="1238250"/>
    <xdr:pic>
      <xdr:nvPicPr>
        <xdr:cNvPr id="0" name="image175.pn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1657350</xdr:colOff>
      <xdr:row>81</xdr:row>
      <xdr:rowOff>190500</xdr:rowOff>
    </xdr:from>
    <xdr:ext cx="2581275" cy="1466850"/>
    <xdr:pic>
      <xdr:nvPicPr>
        <xdr:cNvPr id="0" name="image177.pn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81</xdr:row>
      <xdr:rowOff>361950</xdr:rowOff>
    </xdr:from>
    <xdr:ext cx="2057400" cy="1181100"/>
    <xdr:pic>
      <xdr:nvPicPr>
        <xdr:cNvPr id="0" name="image183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114300</xdr:colOff>
      <xdr:row>81</xdr:row>
      <xdr:rowOff>209550</xdr:rowOff>
    </xdr:from>
    <xdr:ext cx="2971800" cy="1495425"/>
    <xdr:pic>
      <xdr:nvPicPr>
        <xdr:cNvPr id="0" name="image186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47625</xdr:colOff>
      <xdr:row>81</xdr:row>
      <xdr:rowOff>76200</xdr:rowOff>
    </xdr:from>
    <xdr:ext cx="2247900" cy="1685925"/>
    <xdr:pic>
      <xdr:nvPicPr>
        <xdr:cNvPr id="0" name="image178.pn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352425</xdr:colOff>
      <xdr:row>81</xdr:row>
      <xdr:rowOff>285750</xdr:rowOff>
    </xdr:from>
    <xdr:ext cx="2667000" cy="1476375"/>
    <xdr:pic>
      <xdr:nvPicPr>
        <xdr:cNvPr id="0" name="image184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200025</xdr:colOff>
      <xdr:row>77</xdr:row>
      <xdr:rowOff>228600</xdr:rowOff>
    </xdr:from>
    <xdr:ext cx="3629025" cy="1628775"/>
    <xdr:pic>
      <xdr:nvPicPr>
        <xdr:cNvPr id="0" name="image193.pn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895350</xdr:colOff>
      <xdr:row>82</xdr:row>
      <xdr:rowOff>238125</xdr:rowOff>
    </xdr:from>
    <xdr:ext cx="3686175" cy="1647825"/>
    <xdr:pic>
      <xdr:nvPicPr>
        <xdr:cNvPr id="0" name="image182.pn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285750</xdr:colOff>
      <xdr:row>82</xdr:row>
      <xdr:rowOff>95250</xdr:rowOff>
    </xdr:from>
    <xdr:ext cx="3343275" cy="1676400"/>
    <xdr:pic>
      <xdr:nvPicPr>
        <xdr:cNvPr id="0" name="image189.pn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0</xdr:colOff>
      <xdr:row>82</xdr:row>
      <xdr:rowOff>28575</xdr:rowOff>
    </xdr:from>
    <xdr:ext cx="5638800" cy="1781175"/>
    <xdr:pic>
      <xdr:nvPicPr>
        <xdr:cNvPr id="0" name="image194.pn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1638300</xdr:colOff>
      <xdr:row>83</xdr:row>
      <xdr:rowOff>104775</xdr:rowOff>
    </xdr:from>
    <xdr:ext cx="2571750" cy="1619250"/>
    <xdr:pic>
      <xdr:nvPicPr>
        <xdr:cNvPr id="0" name="image192.pn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1133475</xdr:colOff>
      <xdr:row>83</xdr:row>
      <xdr:rowOff>104775</xdr:rowOff>
    </xdr:from>
    <xdr:ext cx="2162175" cy="1657350"/>
    <xdr:pic>
      <xdr:nvPicPr>
        <xdr:cNvPr id="0" name="image187.pn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142875</xdr:colOff>
      <xdr:row>83</xdr:row>
      <xdr:rowOff>57150</xdr:rowOff>
    </xdr:from>
    <xdr:ext cx="3438525" cy="1724025"/>
    <xdr:pic>
      <xdr:nvPicPr>
        <xdr:cNvPr id="0" name="image190.pn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581025</xdr:colOff>
      <xdr:row>83</xdr:row>
      <xdr:rowOff>104775</xdr:rowOff>
    </xdr:from>
    <xdr:ext cx="1638300" cy="1685925"/>
    <xdr:pic>
      <xdr:nvPicPr>
        <xdr:cNvPr id="0" name="image197.pn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219075</xdr:colOff>
      <xdr:row>83</xdr:row>
      <xdr:rowOff>104775</xdr:rowOff>
    </xdr:from>
    <xdr:ext cx="3009900" cy="1666875"/>
    <xdr:pic>
      <xdr:nvPicPr>
        <xdr:cNvPr id="0" name="image185.pn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1628775</xdr:colOff>
      <xdr:row>84</xdr:row>
      <xdr:rowOff>95250</xdr:rowOff>
    </xdr:from>
    <xdr:ext cx="2600325" cy="1676400"/>
    <xdr:pic>
      <xdr:nvPicPr>
        <xdr:cNvPr id="0" name="image181.pn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1066800</xdr:colOff>
      <xdr:row>84</xdr:row>
      <xdr:rowOff>342900</xdr:rowOff>
    </xdr:from>
    <xdr:ext cx="2019300" cy="1352550"/>
    <xdr:pic>
      <xdr:nvPicPr>
        <xdr:cNvPr id="0" name="image200.pn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314325</xdr:colOff>
      <xdr:row>84</xdr:row>
      <xdr:rowOff>104775</xdr:rowOff>
    </xdr:from>
    <xdr:ext cx="3162300" cy="1647825"/>
    <xdr:pic>
      <xdr:nvPicPr>
        <xdr:cNvPr id="0" name="image202.pn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238125</xdr:colOff>
      <xdr:row>84</xdr:row>
      <xdr:rowOff>333375</xdr:rowOff>
    </xdr:from>
    <xdr:ext cx="2638425" cy="1323975"/>
    <xdr:pic>
      <xdr:nvPicPr>
        <xdr:cNvPr id="0" name="image191.pn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581025</xdr:colOff>
      <xdr:row>84</xdr:row>
      <xdr:rowOff>76200</xdr:rowOff>
    </xdr:from>
    <xdr:ext cx="2724150" cy="1733550"/>
    <xdr:pic>
      <xdr:nvPicPr>
        <xdr:cNvPr id="0" name="image195.pn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1466850</xdr:colOff>
      <xdr:row>85</xdr:row>
      <xdr:rowOff>57150</xdr:rowOff>
    </xdr:from>
    <xdr:ext cx="2800350" cy="1676400"/>
    <xdr:pic>
      <xdr:nvPicPr>
        <xdr:cNvPr id="0" name="image188.pn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85</xdr:row>
      <xdr:rowOff>104775</xdr:rowOff>
    </xdr:from>
    <xdr:ext cx="2200275" cy="1533525"/>
    <xdr:pic>
      <xdr:nvPicPr>
        <xdr:cNvPr id="0" name="image198.pn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247650</xdr:colOff>
      <xdr:row>85</xdr:row>
      <xdr:rowOff>333375</xdr:rowOff>
    </xdr:from>
    <xdr:ext cx="3200400" cy="1266825"/>
    <xdr:pic>
      <xdr:nvPicPr>
        <xdr:cNvPr id="0" name="image199.pn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57150</xdr:colOff>
      <xdr:row>85</xdr:row>
      <xdr:rowOff>390525</xdr:rowOff>
    </xdr:from>
    <xdr:ext cx="2905125" cy="1028700"/>
    <xdr:pic>
      <xdr:nvPicPr>
        <xdr:cNvPr id="0" name="image196.pn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504825</xdr:colOff>
      <xdr:row>85</xdr:row>
      <xdr:rowOff>57150</xdr:rowOff>
    </xdr:from>
    <xdr:ext cx="1924050" cy="1666875"/>
    <xdr:pic>
      <xdr:nvPicPr>
        <xdr:cNvPr id="0" name="image207.pn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1790700</xdr:colOff>
      <xdr:row>86</xdr:row>
      <xdr:rowOff>285750</xdr:rowOff>
    </xdr:from>
    <xdr:ext cx="2476500" cy="1466850"/>
    <xdr:pic>
      <xdr:nvPicPr>
        <xdr:cNvPr id="0" name="image209.pn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1171575</xdr:colOff>
      <xdr:row>86</xdr:row>
      <xdr:rowOff>190500</xdr:rowOff>
    </xdr:from>
    <xdr:ext cx="2000250" cy="1485900"/>
    <xdr:pic>
      <xdr:nvPicPr>
        <xdr:cNvPr id="0" name="image204.pn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581025</xdr:colOff>
      <xdr:row>86</xdr:row>
      <xdr:rowOff>200025</xdr:rowOff>
    </xdr:from>
    <xdr:ext cx="2733675" cy="1571625"/>
    <xdr:pic>
      <xdr:nvPicPr>
        <xdr:cNvPr id="0" name="image216.pn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581025</xdr:colOff>
      <xdr:row>86</xdr:row>
      <xdr:rowOff>142875</xdr:rowOff>
    </xdr:from>
    <xdr:ext cx="2771775" cy="1743075"/>
    <xdr:pic>
      <xdr:nvPicPr>
        <xdr:cNvPr id="0" name="image206.pn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0</xdr:colOff>
      <xdr:row>86</xdr:row>
      <xdr:rowOff>76200</xdr:rowOff>
    </xdr:from>
    <xdr:ext cx="2152650" cy="1781175"/>
    <xdr:pic>
      <xdr:nvPicPr>
        <xdr:cNvPr id="0" name="image201.pn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190500</xdr:colOff>
      <xdr:row>87</xdr:row>
      <xdr:rowOff>485775</xdr:rowOff>
    </xdr:from>
    <xdr:ext cx="2105025" cy="1152525"/>
    <xdr:pic>
      <xdr:nvPicPr>
        <xdr:cNvPr id="0" name="image205.pn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24</xdr:col>
      <xdr:colOff>552450</xdr:colOff>
      <xdr:row>87</xdr:row>
      <xdr:rowOff>57150</xdr:rowOff>
    </xdr:from>
    <xdr:ext cx="1771650" cy="1752600"/>
    <xdr:pic>
      <xdr:nvPicPr>
        <xdr:cNvPr id="0" name="image203.pn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29</xdr:col>
      <xdr:colOff>171450</xdr:colOff>
      <xdr:row>87</xdr:row>
      <xdr:rowOff>190500</xdr:rowOff>
    </xdr:from>
    <xdr:ext cx="2695575" cy="1638300"/>
    <xdr:pic>
      <xdr:nvPicPr>
        <xdr:cNvPr id="0" name="image215.pn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1857375</xdr:colOff>
      <xdr:row>87</xdr:row>
      <xdr:rowOff>200025</xdr:rowOff>
    </xdr:from>
    <xdr:ext cx="2219325" cy="1533525"/>
    <xdr:pic>
      <xdr:nvPicPr>
        <xdr:cNvPr id="0" name="image212.pn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87</xdr:row>
      <xdr:rowOff>257175</xdr:rowOff>
    </xdr:from>
    <xdr:ext cx="1628775" cy="1247775"/>
    <xdr:pic>
      <xdr:nvPicPr>
        <xdr:cNvPr id="0" name="image213.pn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88</xdr:row>
      <xdr:rowOff>390525</xdr:rowOff>
    </xdr:from>
    <xdr:ext cx="3219450" cy="2428875"/>
    <xdr:pic>
      <xdr:nvPicPr>
        <xdr:cNvPr id="0" name="image211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257175</xdr:colOff>
      <xdr:row>88</xdr:row>
      <xdr:rowOff>171450</xdr:rowOff>
    </xdr:from>
    <xdr:ext cx="4010025" cy="2857500"/>
    <xdr:pic>
      <xdr:nvPicPr>
        <xdr:cNvPr id="0" name="image210.pn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89</xdr:row>
      <xdr:rowOff>66675</xdr:rowOff>
    </xdr:from>
    <xdr:ext cx="2981325" cy="1800225"/>
    <xdr:pic>
      <xdr:nvPicPr>
        <xdr:cNvPr id="0" name="image208.pn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90</xdr:row>
      <xdr:rowOff>38100</xdr:rowOff>
    </xdr:from>
    <xdr:ext cx="2714625" cy="1809750"/>
    <xdr:pic>
      <xdr:nvPicPr>
        <xdr:cNvPr id="0" name="image217.pn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91</xdr:row>
      <xdr:rowOff>57150</xdr:rowOff>
    </xdr:from>
    <xdr:ext cx="2514600" cy="1762125"/>
    <xdr:pic>
      <xdr:nvPicPr>
        <xdr:cNvPr id="0" name="image214.pn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92</xdr:row>
      <xdr:rowOff>95250</xdr:rowOff>
    </xdr:from>
    <xdr:ext cx="2438400" cy="1714500"/>
    <xdr:pic>
      <xdr:nvPicPr>
        <xdr:cNvPr id="0" name="image218.pn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2085975" cy="1447800"/>
    <xdr:pic>
      <xdr:nvPicPr>
        <xdr:cNvPr id="0" name="image219.pn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0</xdr:row>
      <xdr:rowOff>219075</xdr:rowOff>
    </xdr:from>
    <xdr:ext cx="2886075" cy="1133475"/>
    <xdr:pic>
      <xdr:nvPicPr>
        <xdr:cNvPr descr="Slika 1"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3.14"/>
    <col customWidth="1" min="2" max="2" width="13.57"/>
    <col customWidth="1" min="3" max="3" width="15.43"/>
    <col customWidth="1" min="4" max="4" width="12.0"/>
    <col customWidth="1" min="5" max="6" width="13.14"/>
    <col customWidth="1" min="7" max="7" width="8.71"/>
    <col customWidth="1" min="8" max="8" width="7.71"/>
    <col customWidth="1" min="9" max="9" width="9.57"/>
    <col customWidth="1" min="10" max="26" width="8.71"/>
  </cols>
  <sheetData>
    <row r="1" ht="13.5" customHeight="1">
      <c r="A1" s="1"/>
      <c r="B1" s="1"/>
    </row>
    <row r="2" ht="13.5" customHeight="1">
      <c r="A2" s="2"/>
      <c r="B2" s="2"/>
    </row>
    <row r="3" ht="13.5" customHeight="1">
      <c r="A3" s="2"/>
      <c r="B3" s="2"/>
    </row>
    <row r="4" ht="13.5" customHeight="1">
      <c r="A4" s="2"/>
    </row>
    <row r="5" ht="13.5" customHeight="1">
      <c r="A5" s="3" t="s">
        <v>0</v>
      </c>
      <c r="B5" s="4"/>
      <c r="C5" s="4"/>
    </row>
    <row r="6" ht="13.5" customHeight="1">
      <c r="A6" s="5" t="s">
        <v>1</v>
      </c>
      <c r="B6" s="4"/>
      <c r="C6" s="6"/>
    </row>
    <row r="7" ht="13.5" customHeight="1">
      <c r="A7" s="6" t="s">
        <v>2</v>
      </c>
      <c r="B7" s="4"/>
      <c r="C7" s="6"/>
    </row>
    <row r="8" ht="13.5" customHeight="1">
      <c r="A8" s="7" t="s">
        <v>3</v>
      </c>
      <c r="B8" s="6"/>
      <c r="C8" s="4"/>
    </row>
    <row r="9" ht="13.5" customHeight="1">
      <c r="A9" s="5" t="s">
        <v>4</v>
      </c>
      <c r="B9" s="4"/>
      <c r="C9" s="4"/>
    </row>
    <row r="10" ht="13.5" customHeight="1">
      <c r="A10" s="5" t="s">
        <v>5</v>
      </c>
      <c r="B10" s="4"/>
      <c r="C10" s="4"/>
    </row>
    <row r="11" ht="13.5" customHeight="1">
      <c r="A11" s="2"/>
      <c r="L11" s="8"/>
    </row>
    <row r="12" ht="15.0" customHeight="1">
      <c r="B12" s="9" t="s">
        <v>6</v>
      </c>
      <c r="C12" s="10"/>
      <c r="D12" s="10"/>
      <c r="E12" s="11"/>
    </row>
    <row r="13" ht="15.0" customHeight="1">
      <c r="B13" s="12" t="s">
        <v>7</v>
      </c>
      <c r="C13" s="13"/>
      <c r="D13" s="14"/>
      <c r="E13" s="15"/>
    </row>
    <row r="14" ht="15.0" customHeight="1">
      <c r="B14" s="16" t="s">
        <v>8</v>
      </c>
      <c r="C14" s="17"/>
      <c r="D14" s="18"/>
      <c r="E14" s="19"/>
    </row>
    <row r="15" ht="15.0" customHeight="1">
      <c r="B15" s="20"/>
      <c r="C15" s="21"/>
      <c r="D15" s="22"/>
      <c r="E15" s="23"/>
    </row>
    <row r="16" ht="15.0" customHeight="1">
      <c r="B16" s="20"/>
      <c r="C16" s="21"/>
      <c r="D16" s="22"/>
      <c r="E16" s="23"/>
    </row>
    <row r="17" ht="15.0" customHeight="1">
      <c r="B17" s="24"/>
      <c r="C17" s="25"/>
      <c r="D17" s="26"/>
      <c r="E17" s="27"/>
    </row>
    <row r="18" ht="15.0" customHeight="1">
      <c r="B18" s="28" t="s">
        <v>9</v>
      </c>
      <c r="C18" s="29"/>
      <c r="D18" s="22"/>
      <c r="E18" s="23"/>
    </row>
    <row r="19" ht="15.0" customHeight="1">
      <c r="B19" s="30" t="s">
        <v>10</v>
      </c>
      <c r="C19" s="31"/>
      <c r="D19" s="32"/>
      <c r="E19" s="33"/>
    </row>
    <row r="20" ht="15.0" customHeight="1">
      <c r="B20" s="34"/>
      <c r="C20" s="34"/>
      <c r="D20" s="34"/>
      <c r="E20" s="34"/>
    </row>
    <row r="21" ht="15.0" customHeight="1">
      <c r="B21" s="9" t="s">
        <v>11</v>
      </c>
      <c r="C21" s="10"/>
      <c r="D21" s="10"/>
      <c r="E21" s="11"/>
      <c r="F21" s="35"/>
      <c r="G21" s="35"/>
      <c r="H21" s="35"/>
      <c r="I21" s="35"/>
    </row>
    <row r="22" ht="15.0" customHeight="1">
      <c r="B22" s="36" t="s">
        <v>7</v>
      </c>
      <c r="C22" s="13"/>
      <c r="D22" s="14"/>
      <c r="E22" s="15"/>
      <c r="F22" s="37"/>
    </row>
    <row r="23" ht="15.0" customHeight="1">
      <c r="B23" s="16" t="s">
        <v>8</v>
      </c>
      <c r="C23" s="17"/>
      <c r="D23" s="18"/>
      <c r="E23" s="19"/>
      <c r="F23" s="37"/>
    </row>
    <row r="24" ht="15.0" customHeight="1">
      <c r="B24" s="20"/>
      <c r="C24" s="21"/>
      <c r="D24" s="22"/>
      <c r="E24" s="23"/>
      <c r="F24" s="37"/>
    </row>
    <row r="25" ht="15.0" customHeight="1">
      <c r="B25" s="20"/>
      <c r="C25" s="21"/>
      <c r="D25" s="22"/>
      <c r="E25" s="23"/>
      <c r="F25" s="37"/>
    </row>
    <row r="26" ht="15.0" customHeight="1">
      <c r="B26" s="38"/>
      <c r="C26" s="25"/>
      <c r="D26" s="26"/>
      <c r="E26" s="27"/>
      <c r="F26" s="37"/>
    </row>
    <row r="27" ht="15.0" customHeight="1">
      <c r="B27" s="28" t="s">
        <v>9</v>
      </c>
      <c r="C27" s="29"/>
      <c r="D27" s="22"/>
      <c r="E27" s="23"/>
      <c r="F27" s="37"/>
    </row>
    <row r="28" ht="13.5" customHeight="1">
      <c r="C28" s="39"/>
      <c r="E28" s="39"/>
      <c r="F28" s="37"/>
    </row>
    <row r="29" ht="20.25" customHeight="1">
      <c r="A29" s="40" t="s">
        <v>12</v>
      </c>
      <c r="H29" s="41"/>
      <c r="I29" s="41"/>
      <c r="J29" s="41"/>
    </row>
    <row r="30" ht="13.5" customHeight="1"/>
    <row r="31" ht="32.25" customHeight="1">
      <c r="A31" s="42"/>
      <c r="B31" s="42"/>
      <c r="C31" s="42"/>
      <c r="D31" s="43" t="s">
        <v>13</v>
      </c>
      <c r="E31" s="44" t="s">
        <v>14</v>
      </c>
      <c r="F31" s="45" t="s">
        <v>15</v>
      </c>
    </row>
    <row r="32" ht="13.5" customHeight="1">
      <c r="A32" s="46" t="s">
        <v>16</v>
      </c>
      <c r="D32" s="47">
        <f>Plywood!S2</f>
        <v>0</v>
      </c>
      <c r="E32" s="47">
        <f>Plywood!S7</f>
        <v>0</v>
      </c>
      <c r="F32" s="48">
        <f>Plywood!S3</f>
        <v>0</v>
      </c>
    </row>
    <row r="33" ht="13.5" customHeight="1">
      <c r="A33" s="49" t="s">
        <v>17</v>
      </c>
      <c r="B33" s="50"/>
      <c r="C33" s="50"/>
      <c r="D33" s="51">
        <f>GRP!AB3</f>
        <v>0</v>
      </c>
      <c r="E33" s="52">
        <f>GRP!AB4</f>
        <v>0</v>
      </c>
      <c r="F33" s="53">
        <f>GRP!AB2</f>
        <v>0</v>
      </c>
    </row>
    <row r="34" ht="15.0" customHeight="1">
      <c r="A34" s="54"/>
      <c r="B34" s="54"/>
      <c r="F34" s="8"/>
    </row>
    <row r="35" ht="13.5" customHeight="1">
      <c r="C35" s="55" t="s">
        <v>18</v>
      </c>
      <c r="D35" s="56"/>
      <c r="E35" s="57">
        <f>F32+F33</f>
        <v>0</v>
      </c>
      <c r="F35" s="58"/>
    </row>
    <row r="36" ht="13.5" hidden="1" customHeight="1">
      <c r="C36" s="59" t="s">
        <v>19</v>
      </c>
      <c r="D36" s="60">
        <v>0.0</v>
      </c>
      <c r="E36" s="61">
        <f t="shared" ref="E36:E37" si="1">D36*F32</f>
        <v>0</v>
      </c>
      <c r="F36" s="62"/>
    </row>
    <row r="37" ht="13.5" hidden="1" customHeight="1">
      <c r="C37" s="59" t="s">
        <v>20</v>
      </c>
      <c r="D37" s="60">
        <v>0.0</v>
      </c>
      <c r="E37" s="61">
        <f t="shared" si="1"/>
        <v>0</v>
      </c>
      <c r="F37" s="62"/>
    </row>
    <row r="38" ht="13.5" customHeight="1">
      <c r="C38" s="63"/>
      <c r="D38" s="46"/>
      <c r="E38" s="64"/>
      <c r="F38" s="62"/>
    </row>
    <row r="39" ht="13.5" customHeight="1">
      <c r="C39" s="63" t="s">
        <v>21</v>
      </c>
      <c r="D39" s="46"/>
      <c r="E39" s="65">
        <f>D32+D33</f>
        <v>0</v>
      </c>
      <c r="F39" s="62"/>
    </row>
    <row r="40" ht="13.5" customHeight="1">
      <c r="C40" s="63" t="s">
        <v>22</v>
      </c>
      <c r="D40" s="46"/>
      <c r="E40" s="66">
        <f>E32+E33</f>
        <v>0</v>
      </c>
      <c r="F40" s="62"/>
    </row>
    <row r="41" ht="13.5" customHeight="1">
      <c r="C41" s="63"/>
      <c r="D41" s="46"/>
      <c r="E41" s="64"/>
      <c r="F41" s="67"/>
    </row>
    <row r="42" ht="13.5" customHeight="1">
      <c r="C42" s="63" t="s">
        <v>23</v>
      </c>
      <c r="D42" s="46"/>
      <c r="E42" s="68">
        <v>0.0</v>
      </c>
      <c r="F42" s="62"/>
    </row>
    <row r="43" ht="13.5" customHeight="1">
      <c r="C43" s="69" t="s">
        <v>24</v>
      </c>
      <c r="D43" s="70"/>
      <c r="E43" s="71">
        <v>0.0</v>
      </c>
      <c r="F43" s="33"/>
    </row>
    <row r="44" ht="13.5" customHeight="1">
      <c r="E44" s="8"/>
      <c r="F44" s="8"/>
    </row>
    <row r="45" ht="13.5" customHeight="1">
      <c r="C45" s="72" t="s">
        <v>18</v>
      </c>
      <c r="D45" s="73"/>
      <c r="E45" s="74">
        <f>E35-E36-E37+E43</f>
        <v>0</v>
      </c>
      <c r="F45" s="58"/>
    </row>
    <row r="46" ht="13.5" customHeight="1">
      <c r="C46" s="75" t="s">
        <v>25</v>
      </c>
      <c r="D46" s="32"/>
      <c r="E46" s="76">
        <v>0.0</v>
      </c>
      <c r="F46" s="33"/>
    </row>
    <row r="47" ht="13.5" customHeight="1">
      <c r="C47" s="47"/>
      <c r="D47" s="47"/>
      <c r="E47" s="48"/>
      <c r="F47" s="48"/>
    </row>
    <row r="48" ht="13.5" customHeight="1">
      <c r="C48" s="77" t="s">
        <v>26</v>
      </c>
      <c r="D48" s="15"/>
      <c r="E48" s="78">
        <f>E35-E36-E37+E46+E42+E43</f>
        <v>0</v>
      </c>
      <c r="F48" s="15"/>
    </row>
    <row r="49" ht="25.5" hidden="1" customHeight="1">
      <c r="A49" s="79"/>
      <c r="B49" s="79"/>
      <c r="C49" s="79"/>
      <c r="D49" s="80" t="s">
        <v>27</v>
      </c>
      <c r="E49" s="73"/>
      <c r="F49" s="73"/>
      <c r="G49" s="47"/>
    </row>
    <row r="50" ht="25.5" customHeight="1">
      <c r="A50" s="79"/>
      <c r="B50" s="79"/>
      <c r="C50" s="79"/>
      <c r="D50" s="81"/>
      <c r="E50" s="81"/>
      <c r="F50" s="81"/>
      <c r="G50" s="47"/>
    </row>
    <row r="51" ht="13.5" customHeight="1">
      <c r="A51" s="82"/>
      <c r="B51" s="82"/>
      <c r="C51" s="82"/>
      <c r="G51" s="47"/>
    </row>
    <row r="52" ht="13.5" customHeight="1">
      <c r="A52" s="82"/>
      <c r="B52" s="34"/>
      <c r="C52" s="34"/>
    </row>
    <row r="53" ht="13.5" customHeight="1">
      <c r="A53" s="82"/>
      <c r="B53" s="34"/>
      <c r="C53" s="34"/>
      <c r="G53" s="47"/>
    </row>
    <row r="54" ht="13.5" customHeight="1">
      <c r="A54" s="82"/>
      <c r="B54" s="34"/>
      <c r="C54" s="34"/>
      <c r="G54" s="47"/>
    </row>
    <row r="55" ht="13.5" customHeight="1">
      <c r="A55" s="82"/>
      <c r="B55" s="34"/>
      <c r="C55" s="34"/>
      <c r="G55" s="47"/>
    </row>
    <row r="56" ht="13.5" customHeight="1">
      <c r="A56" s="34"/>
      <c r="B56" s="34"/>
      <c r="C56" s="34"/>
      <c r="G56" s="47"/>
    </row>
    <row r="57" ht="13.5" customHeight="1">
      <c r="A57" s="82"/>
      <c r="B57" s="82"/>
      <c r="C57" s="82"/>
      <c r="G57" s="47"/>
    </row>
    <row r="58" ht="13.5" customHeight="1">
      <c r="A58" s="82"/>
      <c r="B58" s="82"/>
      <c r="C58" s="82"/>
      <c r="G58" s="47"/>
    </row>
    <row r="59" ht="13.5" customHeight="1">
      <c r="A59" s="82"/>
      <c r="B59" s="82"/>
      <c r="C59" s="82"/>
      <c r="G59" s="47"/>
    </row>
    <row r="60" ht="13.5" customHeight="1">
      <c r="A60" s="34"/>
      <c r="B60" s="34"/>
      <c r="C60" s="34"/>
      <c r="G60" s="47"/>
      <c r="H60" s="47"/>
    </row>
    <row r="61" ht="13.5" customHeight="1">
      <c r="G61" s="47"/>
      <c r="H61" s="47"/>
    </row>
    <row r="62" ht="13.5" customHeight="1">
      <c r="G62" s="47"/>
      <c r="H62" s="47"/>
    </row>
    <row r="63" ht="13.5" customHeight="1">
      <c r="G63" s="47"/>
      <c r="H63" s="47"/>
    </row>
    <row r="64" ht="13.5" customHeight="1">
      <c r="G64" s="47"/>
      <c r="H64" s="47"/>
    </row>
    <row r="65" ht="13.5" customHeight="1">
      <c r="G65" s="47"/>
      <c r="H65" s="47"/>
    </row>
    <row r="66" ht="13.5" customHeight="1">
      <c r="G66" s="47"/>
      <c r="H66" s="47"/>
    </row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2">
    <mergeCell ref="B12:E12"/>
    <mergeCell ref="C13:E13"/>
    <mergeCell ref="B14:B17"/>
    <mergeCell ref="C14:E14"/>
    <mergeCell ref="C15:E15"/>
    <mergeCell ref="C16:E16"/>
    <mergeCell ref="C17:E17"/>
    <mergeCell ref="C18:E18"/>
    <mergeCell ref="C19:E19"/>
    <mergeCell ref="B21:E21"/>
    <mergeCell ref="C22:E22"/>
    <mergeCell ref="B23:B26"/>
    <mergeCell ref="C23:E23"/>
    <mergeCell ref="C24:E24"/>
    <mergeCell ref="C25:E25"/>
    <mergeCell ref="C26:E26"/>
    <mergeCell ref="C27:E27"/>
    <mergeCell ref="A29:G29"/>
    <mergeCell ref="A32:C32"/>
    <mergeCell ref="A33:C33"/>
    <mergeCell ref="E35:F35"/>
    <mergeCell ref="E36:F36"/>
    <mergeCell ref="E37:F37"/>
    <mergeCell ref="E38:F38"/>
    <mergeCell ref="E39:F39"/>
    <mergeCell ref="E40:F40"/>
    <mergeCell ref="E42:F42"/>
    <mergeCell ref="E43:F43"/>
    <mergeCell ref="H60:I60"/>
    <mergeCell ref="H61:I61"/>
    <mergeCell ref="H62:I62"/>
    <mergeCell ref="H63:I63"/>
    <mergeCell ref="H64:I64"/>
    <mergeCell ref="H65:I65"/>
    <mergeCell ref="H66:I66"/>
    <mergeCell ref="C45:D45"/>
    <mergeCell ref="E45:F45"/>
    <mergeCell ref="C46:D46"/>
    <mergeCell ref="E46:F46"/>
    <mergeCell ref="C48:D48"/>
    <mergeCell ref="E48:F48"/>
    <mergeCell ref="D49:F49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1.0" topLeftCell="A12" activePane="bottomLeft" state="frozen"/>
      <selection activeCell="B13" sqref="B13" pane="bottomLeft"/>
    </sheetView>
  </sheetViews>
  <sheetFormatPr customHeight="1" defaultColWidth="14.43" defaultRowHeight="15.0"/>
  <cols>
    <col customWidth="1" min="1" max="1" width="17.86"/>
    <col customWidth="1" min="2" max="2" width="31.29"/>
    <col customWidth="1" min="3" max="3" width="33.14"/>
    <col customWidth="1" min="4" max="4" width="8.71"/>
    <col customWidth="1" hidden="1" min="5" max="5" width="9.29"/>
    <col customWidth="1" min="6" max="6" width="9.29"/>
    <col customWidth="1" min="7" max="7" width="16.86"/>
    <col customWidth="1" min="8" max="16" width="7.29"/>
    <col customWidth="1" min="17" max="17" width="8.71"/>
    <col customWidth="1" hidden="1" min="18" max="18" width="8.71"/>
    <col customWidth="1" min="19" max="19" width="14.14"/>
    <col customWidth="1" min="20" max="51" width="8.71"/>
  </cols>
  <sheetData>
    <row r="1" ht="14.25" customHeight="1"/>
    <row r="2" ht="14.25" customHeight="1">
      <c r="O2" s="83" t="s">
        <v>21</v>
      </c>
      <c r="S2" s="83">
        <f>SUM(H11:P11)</f>
        <v>0</v>
      </c>
    </row>
    <row r="3" ht="14.25" customHeight="1">
      <c r="O3" s="83" t="s">
        <v>18</v>
      </c>
      <c r="S3" s="84">
        <f>SUM(S12:S466)</f>
        <v>0</v>
      </c>
    </row>
    <row r="4" ht="14.25" customHeight="1">
      <c r="S4" s="84"/>
    </row>
    <row r="5" ht="14.25" customHeight="1">
      <c r="S5" s="84"/>
    </row>
    <row r="6" ht="14.25" customHeight="1"/>
    <row r="7" ht="14.25" customHeight="1">
      <c r="O7" s="83" t="s">
        <v>28</v>
      </c>
      <c r="S7" s="83">
        <f>SUM(R:R)</f>
        <v>0</v>
      </c>
      <c r="T7" s="83" t="s">
        <v>29</v>
      </c>
    </row>
    <row r="8" ht="14.25" customHeight="1">
      <c r="S8" s="85"/>
    </row>
    <row r="9" ht="21.75" customHeight="1"/>
    <row r="10" ht="30.75" customHeight="1">
      <c r="H10" s="86" t="s">
        <v>30</v>
      </c>
      <c r="I10" s="87" t="s">
        <v>31</v>
      </c>
      <c r="J10" s="88" t="s">
        <v>32</v>
      </c>
      <c r="K10" s="89" t="s">
        <v>33</v>
      </c>
      <c r="L10" s="90" t="s">
        <v>34</v>
      </c>
      <c r="M10" s="91" t="s">
        <v>35</v>
      </c>
      <c r="N10" s="92" t="s">
        <v>36</v>
      </c>
      <c r="O10" s="93" t="s">
        <v>37</v>
      </c>
      <c r="P10" s="94" t="s">
        <v>38</v>
      </c>
    </row>
    <row r="11" ht="28.5" customHeight="1">
      <c r="A11" s="83" t="s">
        <v>39</v>
      </c>
      <c r="D11" s="95" t="s">
        <v>40</v>
      </c>
      <c r="E11" s="95"/>
      <c r="F11" s="96" t="s">
        <v>41</v>
      </c>
      <c r="G11" s="96" t="s">
        <v>42</v>
      </c>
      <c r="H11" s="97">
        <f t="shared" ref="H11:P11" si="1">SUM(H12:H193)</f>
        <v>0</v>
      </c>
      <c r="I11" s="95">
        <f t="shared" si="1"/>
        <v>0</v>
      </c>
      <c r="J11" s="98">
        <f t="shared" si="1"/>
        <v>0</v>
      </c>
      <c r="K11" s="99">
        <f t="shared" si="1"/>
        <v>0</v>
      </c>
      <c r="L11" s="100">
        <f t="shared" si="1"/>
        <v>0</v>
      </c>
      <c r="M11" s="101">
        <f t="shared" si="1"/>
        <v>0</v>
      </c>
      <c r="N11" s="102">
        <f t="shared" si="1"/>
        <v>0</v>
      </c>
      <c r="O11" s="103">
        <f t="shared" si="1"/>
        <v>0</v>
      </c>
      <c r="P11" s="104">
        <f t="shared" si="1"/>
        <v>0</v>
      </c>
      <c r="Q11" s="83" t="s">
        <v>43</v>
      </c>
      <c r="S11" s="83" t="s">
        <v>44</v>
      </c>
    </row>
    <row r="12" ht="169.5" customHeight="1">
      <c r="A12" s="105" t="s">
        <v>45</v>
      </c>
      <c r="B12" s="14"/>
      <c r="C12" s="15"/>
      <c r="D12" s="106"/>
      <c r="E12" s="107"/>
      <c r="F12" s="107"/>
      <c r="G12" s="107"/>
      <c r="H12" s="108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10"/>
    </row>
    <row r="13" ht="150.0" customHeight="1">
      <c r="A13" s="111" t="s">
        <v>46</v>
      </c>
      <c r="B13" s="112"/>
      <c r="C13" s="113"/>
      <c r="D13" s="114">
        <v>11.0</v>
      </c>
      <c r="E13" s="115">
        <v>16.0</v>
      </c>
      <c r="F13" s="115">
        <v>1.0</v>
      </c>
      <c r="G13" s="116">
        <v>385.00000000000006</v>
      </c>
      <c r="H13" s="117"/>
      <c r="I13" s="118"/>
      <c r="J13" s="118"/>
      <c r="K13" s="118"/>
      <c r="L13" s="118"/>
      <c r="M13" s="118"/>
      <c r="N13" s="118"/>
      <c r="O13" s="118"/>
      <c r="P13" s="119"/>
      <c r="Q13" s="114">
        <f t="shared" ref="Q13:Q15" si="2">SUM(H13:P13)</f>
        <v>0</v>
      </c>
      <c r="R13" s="115">
        <f t="shared" ref="R13:R93" si="3">E13*Q13</f>
        <v>0</v>
      </c>
      <c r="S13" s="120">
        <f t="shared" ref="S13:S15" si="4">Q13*G13</f>
        <v>0</v>
      </c>
    </row>
    <row r="14" ht="150.0" customHeight="1">
      <c r="A14" s="111" t="s">
        <v>47</v>
      </c>
      <c r="B14" s="112"/>
      <c r="C14" s="113"/>
      <c r="D14" s="114">
        <v>3.0</v>
      </c>
      <c r="E14" s="115">
        <v>4.0</v>
      </c>
      <c r="F14" s="115">
        <v>1.0</v>
      </c>
      <c r="G14" s="116">
        <v>200.0</v>
      </c>
      <c r="H14" s="117"/>
      <c r="I14" s="118"/>
      <c r="J14" s="118"/>
      <c r="K14" s="118"/>
      <c r="L14" s="118"/>
      <c r="M14" s="118"/>
      <c r="N14" s="118"/>
      <c r="O14" s="118"/>
      <c r="P14" s="119"/>
      <c r="Q14" s="114">
        <f t="shared" si="2"/>
        <v>0</v>
      </c>
      <c r="R14" s="115">
        <f t="shared" si="3"/>
        <v>0</v>
      </c>
      <c r="S14" s="120">
        <f t="shared" si="4"/>
        <v>0</v>
      </c>
    </row>
    <row r="15" ht="150.0" customHeight="1">
      <c r="A15" s="111" t="s">
        <v>48</v>
      </c>
      <c r="B15" s="112"/>
      <c r="C15" s="113"/>
      <c r="D15" s="114">
        <v>0.0</v>
      </c>
      <c r="E15" s="115">
        <v>1.2</v>
      </c>
      <c r="F15" s="115">
        <v>1.0</v>
      </c>
      <c r="G15" s="116">
        <v>120.0</v>
      </c>
      <c r="H15" s="117"/>
      <c r="I15" s="118"/>
      <c r="J15" s="118"/>
      <c r="K15" s="118"/>
      <c r="L15" s="118"/>
      <c r="M15" s="118"/>
      <c r="N15" s="118"/>
      <c r="O15" s="118"/>
      <c r="P15" s="119"/>
      <c r="Q15" s="114">
        <f t="shared" si="2"/>
        <v>0</v>
      </c>
      <c r="R15" s="115">
        <f t="shared" si="3"/>
        <v>0</v>
      </c>
      <c r="S15" s="120">
        <f t="shared" si="4"/>
        <v>0</v>
      </c>
    </row>
    <row r="16" ht="169.5" customHeight="1">
      <c r="A16" s="105" t="s">
        <v>49</v>
      </c>
      <c r="B16" s="14"/>
      <c r="C16" s="15"/>
      <c r="D16" s="121"/>
      <c r="E16" s="109"/>
      <c r="F16" s="109"/>
      <c r="G16" s="122"/>
      <c r="H16" s="109"/>
      <c r="I16" s="109"/>
      <c r="J16" s="109"/>
      <c r="K16" s="109"/>
      <c r="L16" s="109"/>
      <c r="M16" s="109"/>
      <c r="N16" s="109"/>
      <c r="O16" s="109"/>
      <c r="P16" s="109"/>
      <c r="Q16" s="123"/>
      <c r="R16" s="115">
        <f t="shared" si="3"/>
        <v>0</v>
      </c>
      <c r="S16" s="124"/>
    </row>
    <row r="17" ht="150.0" customHeight="1">
      <c r="A17" s="111" t="s">
        <v>50</v>
      </c>
      <c r="B17" s="112"/>
      <c r="C17" s="113"/>
      <c r="D17" s="114">
        <v>6.0</v>
      </c>
      <c r="E17" s="115">
        <v>10.1</v>
      </c>
      <c r="F17" s="115">
        <v>1.0</v>
      </c>
      <c r="G17" s="116">
        <v>330.0</v>
      </c>
      <c r="H17" s="117"/>
      <c r="I17" s="118"/>
      <c r="J17" s="118"/>
      <c r="K17" s="118"/>
      <c r="L17" s="118"/>
      <c r="M17" s="118"/>
      <c r="N17" s="118"/>
      <c r="O17" s="118"/>
      <c r="P17" s="118"/>
      <c r="Q17" s="114">
        <f t="shared" ref="Q17:Q20" si="5">SUM(H17:P17)</f>
        <v>0</v>
      </c>
      <c r="R17" s="115">
        <f t="shared" si="3"/>
        <v>0</v>
      </c>
      <c r="S17" s="120">
        <f t="shared" ref="S17:S20" si="6">Q17*G17</f>
        <v>0</v>
      </c>
    </row>
    <row r="18" ht="150.0" customHeight="1">
      <c r="A18" s="111" t="s">
        <v>51</v>
      </c>
      <c r="B18" s="112"/>
      <c r="C18" s="113"/>
      <c r="D18" s="114">
        <v>6.0</v>
      </c>
      <c r="E18" s="115">
        <v>9.3</v>
      </c>
      <c r="F18" s="115">
        <v>1.0</v>
      </c>
      <c r="G18" s="116">
        <v>330.0</v>
      </c>
      <c r="H18" s="117"/>
      <c r="I18" s="118"/>
      <c r="J18" s="118"/>
      <c r="K18" s="118"/>
      <c r="L18" s="118"/>
      <c r="M18" s="118"/>
      <c r="N18" s="118"/>
      <c r="O18" s="118"/>
      <c r="P18" s="118"/>
      <c r="Q18" s="114">
        <f t="shared" si="5"/>
        <v>0</v>
      </c>
      <c r="R18" s="115">
        <f t="shared" si="3"/>
        <v>0</v>
      </c>
      <c r="S18" s="120">
        <f t="shared" si="6"/>
        <v>0</v>
      </c>
    </row>
    <row r="19" ht="150.0" customHeight="1">
      <c r="A19" s="111" t="s">
        <v>52</v>
      </c>
      <c r="B19" s="112"/>
      <c r="C19" s="113"/>
      <c r="D19" s="114">
        <v>5.0</v>
      </c>
      <c r="E19" s="115">
        <v>9.3</v>
      </c>
      <c r="F19" s="115">
        <v>1.0</v>
      </c>
      <c r="G19" s="116">
        <v>330.0</v>
      </c>
      <c r="H19" s="117"/>
      <c r="I19" s="118"/>
      <c r="J19" s="118"/>
      <c r="K19" s="118"/>
      <c r="L19" s="118"/>
      <c r="M19" s="118"/>
      <c r="N19" s="118"/>
      <c r="O19" s="118"/>
      <c r="P19" s="118"/>
      <c r="Q19" s="114">
        <f t="shared" si="5"/>
        <v>0</v>
      </c>
      <c r="R19" s="115">
        <f t="shared" si="3"/>
        <v>0</v>
      </c>
      <c r="S19" s="120">
        <f t="shared" si="6"/>
        <v>0</v>
      </c>
    </row>
    <row r="20" ht="150.0" customHeight="1">
      <c r="A20" s="111" t="s">
        <v>53</v>
      </c>
      <c r="B20" s="112"/>
      <c r="C20" s="113"/>
      <c r="D20" s="114">
        <v>6.0</v>
      </c>
      <c r="E20" s="115">
        <v>9.3</v>
      </c>
      <c r="F20" s="115">
        <v>1.0</v>
      </c>
      <c r="G20" s="116">
        <v>330.0</v>
      </c>
      <c r="H20" s="117"/>
      <c r="I20" s="118"/>
      <c r="J20" s="118"/>
      <c r="K20" s="118"/>
      <c r="L20" s="118"/>
      <c r="M20" s="118"/>
      <c r="N20" s="118"/>
      <c r="O20" s="118"/>
      <c r="P20" s="118"/>
      <c r="Q20" s="114">
        <f t="shared" si="5"/>
        <v>0</v>
      </c>
      <c r="R20" s="115">
        <f t="shared" si="3"/>
        <v>0</v>
      </c>
      <c r="S20" s="120">
        <f t="shared" si="6"/>
        <v>0</v>
      </c>
    </row>
    <row r="21" ht="169.5" customHeight="1">
      <c r="A21" s="105" t="s">
        <v>54</v>
      </c>
      <c r="B21" s="14"/>
      <c r="C21" s="15"/>
      <c r="D21" s="106"/>
      <c r="E21" s="107"/>
      <c r="F21" s="107"/>
      <c r="G21" s="125"/>
      <c r="H21" s="108"/>
      <c r="I21" s="109"/>
      <c r="J21" s="109"/>
      <c r="K21" s="109"/>
      <c r="L21" s="109"/>
      <c r="M21" s="109"/>
      <c r="N21" s="109"/>
      <c r="O21" s="109"/>
      <c r="P21" s="109"/>
      <c r="Q21" s="123"/>
      <c r="R21" s="115">
        <f t="shared" si="3"/>
        <v>0</v>
      </c>
      <c r="S21" s="124"/>
    </row>
    <row r="22" ht="150.0" customHeight="1">
      <c r="A22" s="105" t="s">
        <v>55</v>
      </c>
      <c r="B22" s="14"/>
      <c r="C22" s="15"/>
      <c r="D22" s="106"/>
      <c r="E22" s="107"/>
      <c r="F22" s="107"/>
      <c r="G22" s="125"/>
      <c r="H22" s="108"/>
      <c r="I22" s="109"/>
      <c r="J22" s="109"/>
      <c r="K22" s="109"/>
      <c r="L22" s="109"/>
      <c r="M22" s="109"/>
      <c r="N22" s="109"/>
      <c r="O22" s="109"/>
      <c r="P22" s="109"/>
      <c r="Q22" s="123"/>
      <c r="R22" s="115">
        <f t="shared" si="3"/>
        <v>0</v>
      </c>
      <c r="S22" s="124"/>
    </row>
    <row r="23" ht="30.0" customHeight="1">
      <c r="A23" s="111" t="s">
        <v>56</v>
      </c>
      <c r="B23" s="112"/>
      <c r="C23" s="113"/>
      <c r="D23" s="114">
        <v>0.0</v>
      </c>
      <c r="E23" s="115">
        <v>0.5</v>
      </c>
      <c r="F23" s="115">
        <v>1.0</v>
      </c>
      <c r="G23" s="116">
        <v>77.0</v>
      </c>
      <c r="H23" s="117"/>
      <c r="I23" s="118"/>
      <c r="J23" s="118"/>
      <c r="K23" s="118"/>
      <c r="L23" s="118"/>
      <c r="M23" s="118"/>
      <c r="N23" s="118"/>
      <c r="O23" s="118"/>
      <c r="P23" s="118"/>
      <c r="Q23" s="114">
        <f t="shared" ref="Q23:Q26" si="7">SUM(H23:P23)</f>
        <v>0</v>
      </c>
      <c r="R23" s="115">
        <f t="shared" si="3"/>
        <v>0</v>
      </c>
      <c r="S23" s="120">
        <f t="shared" ref="S23:S26" si="8">Q23*G23</f>
        <v>0</v>
      </c>
    </row>
    <row r="24" ht="30.0" customHeight="1">
      <c r="A24" s="111" t="s">
        <v>57</v>
      </c>
      <c r="B24" s="112"/>
      <c r="C24" s="113"/>
      <c r="D24" s="114">
        <v>0.0</v>
      </c>
      <c r="E24" s="115">
        <v>0.6</v>
      </c>
      <c r="F24" s="115">
        <v>1.0</v>
      </c>
      <c r="G24" s="116">
        <v>77.0</v>
      </c>
      <c r="H24" s="117"/>
      <c r="I24" s="118"/>
      <c r="J24" s="118"/>
      <c r="K24" s="118"/>
      <c r="L24" s="118"/>
      <c r="M24" s="118"/>
      <c r="N24" s="118"/>
      <c r="O24" s="118"/>
      <c r="P24" s="118"/>
      <c r="Q24" s="114">
        <f t="shared" si="7"/>
        <v>0</v>
      </c>
      <c r="R24" s="115">
        <f t="shared" si="3"/>
        <v>0</v>
      </c>
      <c r="S24" s="120">
        <f t="shared" si="8"/>
        <v>0</v>
      </c>
    </row>
    <row r="25" ht="30.0" customHeight="1">
      <c r="A25" s="111" t="s">
        <v>58</v>
      </c>
      <c r="B25" s="112"/>
      <c r="C25" s="113"/>
      <c r="D25" s="114">
        <v>0.0</v>
      </c>
      <c r="E25" s="115">
        <v>0.7</v>
      </c>
      <c r="F25" s="115">
        <v>1.0</v>
      </c>
      <c r="G25" s="116">
        <v>77.0</v>
      </c>
      <c r="H25" s="117"/>
      <c r="I25" s="118"/>
      <c r="J25" s="118"/>
      <c r="K25" s="118"/>
      <c r="L25" s="118"/>
      <c r="M25" s="118"/>
      <c r="N25" s="118"/>
      <c r="O25" s="118"/>
      <c r="P25" s="118"/>
      <c r="Q25" s="114">
        <f t="shared" si="7"/>
        <v>0</v>
      </c>
      <c r="R25" s="115">
        <f t="shared" si="3"/>
        <v>0</v>
      </c>
      <c r="S25" s="120">
        <f t="shared" si="8"/>
        <v>0</v>
      </c>
    </row>
    <row r="26" ht="30.0" customHeight="1">
      <c r="A26" s="111" t="s">
        <v>59</v>
      </c>
      <c r="B26" s="112"/>
      <c r="C26" s="113"/>
      <c r="D26" s="114">
        <v>0.0</v>
      </c>
      <c r="E26" s="115">
        <v>0.8</v>
      </c>
      <c r="F26" s="115">
        <v>1.0</v>
      </c>
      <c r="G26" s="116">
        <v>77.0</v>
      </c>
      <c r="H26" s="117"/>
      <c r="I26" s="118"/>
      <c r="J26" s="118"/>
      <c r="K26" s="118"/>
      <c r="L26" s="118"/>
      <c r="M26" s="118"/>
      <c r="N26" s="118"/>
      <c r="O26" s="118"/>
      <c r="P26" s="118"/>
      <c r="Q26" s="114">
        <f t="shared" si="7"/>
        <v>0</v>
      </c>
      <c r="R26" s="115">
        <f t="shared" si="3"/>
        <v>0</v>
      </c>
      <c r="S26" s="120">
        <f t="shared" si="8"/>
        <v>0</v>
      </c>
    </row>
    <row r="27" ht="150.0" customHeight="1">
      <c r="A27" s="105" t="s">
        <v>60</v>
      </c>
      <c r="B27" s="14"/>
      <c r="C27" s="15"/>
      <c r="D27" s="106"/>
      <c r="E27" s="107"/>
      <c r="F27" s="107"/>
      <c r="G27" s="125"/>
      <c r="H27" s="108"/>
      <c r="I27" s="109"/>
      <c r="J27" s="109"/>
      <c r="K27" s="109"/>
      <c r="L27" s="109"/>
      <c r="M27" s="109"/>
      <c r="N27" s="109"/>
      <c r="O27" s="109"/>
      <c r="P27" s="109"/>
      <c r="Q27" s="123"/>
      <c r="R27" s="115">
        <f t="shared" si="3"/>
        <v>0</v>
      </c>
      <c r="S27" s="124"/>
    </row>
    <row r="28" ht="30.0" customHeight="1">
      <c r="A28" s="111" t="s">
        <v>61</v>
      </c>
      <c r="B28" s="112"/>
      <c r="C28" s="113"/>
      <c r="D28" s="114">
        <v>0.0</v>
      </c>
      <c r="E28" s="115">
        <v>1.0</v>
      </c>
      <c r="F28" s="115">
        <v>1.0</v>
      </c>
      <c r="G28" s="116">
        <v>85.0</v>
      </c>
      <c r="H28" s="117"/>
      <c r="I28" s="118"/>
      <c r="J28" s="118"/>
      <c r="K28" s="118"/>
      <c r="L28" s="118"/>
      <c r="M28" s="118"/>
      <c r="N28" s="118"/>
      <c r="O28" s="118"/>
      <c r="P28" s="118"/>
      <c r="Q28" s="114">
        <f t="shared" ref="Q28:Q31" si="9">SUM(H28:P28)</f>
        <v>0</v>
      </c>
      <c r="R28" s="115">
        <f t="shared" si="3"/>
        <v>0</v>
      </c>
      <c r="S28" s="120">
        <f t="shared" ref="S28:S31" si="10">Q28*G28</f>
        <v>0</v>
      </c>
    </row>
    <row r="29" ht="30.0" customHeight="1">
      <c r="A29" s="111" t="s">
        <v>62</v>
      </c>
      <c r="B29" s="112"/>
      <c r="C29" s="113"/>
      <c r="D29" s="114">
        <v>0.0</v>
      </c>
      <c r="E29" s="115">
        <v>1.2</v>
      </c>
      <c r="F29" s="115">
        <v>1.0</v>
      </c>
      <c r="G29" s="116">
        <v>85.0</v>
      </c>
      <c r="H29" s="117"/>
      <c r="I29" s="118"/>
      <c r="J29" s="118"/>
      <c r="K29" s="118"/>
      <c r="L29" s="118"/>
      <c r="M29" s="118"/>
      <c r="N29" s="118"/>
      <c r="O29" s="118"/>
      <c r="P29" s="118"/>
      <c r="Q29" s="114">
        <f t="shared" si="9"/>
        <v>0</v>
      </c>
      <c r="R29" s="115">
        <f t="shared" si="3"/>
        <v>0</v>
      </c>
      <c r="S29" s="120">
        <f t="shared" si="10"/>
        <v>0</v>
      </c>
    </row>
    <row r="30" ht="30.0" customHeight="1">
      <c r="A30" s="111" t="s">
        <v>63</v>
      </c>
      <c r="B30" s="112"/>
      <c r="C30" s="113"/>
      <c r="D30" s="114">
        <v>0.0</v>
      </c>
      <c r="E30" s="115">
        <v>1.3</v>
      </c>
      <c r="F30" s="115">
        <v>1.0</v>
      </c>
      <c r="G30" s="116">
        <v>85.0</v>
      </c>
      <c r="H30" s="117"/>
      <c r="I30" s="118"/>
      <c r="J30" s="118"/>
      <c r="K30" s="118"/>
      <c r="L30" s="118"/>
      <c r="M30" s="118"/>
      <c r="N30" s="118"/>
      <c r="O30" s="118"/>
      <c r="P30" s="118"/>
      <c r="Q30" s="114">
        <f t="shared" si="9"/>
        <v>0</v>
      </c>
      <c r="R30" s="115">
        <f t="shared" si="3"/>
        <v>0</v>
      </c>
      <c r="S30" s="120">
        <f t="shared" si="10"/>
        <v>0</v>
      </c>
    </row>
    <row r="31" ht="30.0" customHeight="1">
      <c r="A31" s="111" t="s">
        <v>64</v>
      </c>
      <c r="B31" s="112"/>
      <c r="C31" s="113"/>
      <c r="D31" s="114">
        <v>0.0</v>
      </c>
      <c r="E31" s="115">
        <v>1.4</v>
      </c>
      <c r="F31" s="115">
        <v>1.0</v>
      </c>
      <c r="G31" s="116">
        <v>85.0</v>
      </c>
      <c r="H31" s="117"/>
      <c r="I31" s="118"/>
      <c r="J31" s="118"/>
      <c r="K31" s="118"/>
      <c r="L31" s="118"/>
      <c r="M31" s="118"/>
      <c r="N31" s="118"/>
      <c r="O31" s="118"/>
      <c r="P31" s="118"/>
      <c r="Q31" s="114">
        <f t="shared" si="9"/>
        <v>0</v>
      </c>
      <c r="R31" s="115">
        <f t="shared" si="3"/>
        <v>0</v>
      </c>
      <c r="S31" s="120">
        <f t="shared" si="10"/>
        <v>0</v>
      </c>
    </row>
    <row r="32" ht="150.0" customHeight="1">
      <c r="A32" s="105" t="s">
        <v>65</v>
      </c>
      <c r="B32" s="14"/>
      <c r="C32" s="15"/>
      <c r="D32" s="121"/>
      <c r="E32" s="109"/>
      <c r="F32" s="109"/>
      <c r="G32" s="122"/>
      <c r="H32" s="109"/>
      <c r="I32" s="109"/>
      <c r="J32" s="109"/>
      <c r="K32" s="109"/>
      <c r="L32" s="109"/>
      <c r="M32" s="109"/>
      <c r="N32" s="109"/>
      <c r="O32" s="109"/>
      <c r="P32" s="109"/>
      <c r="Q32" s="123"/>
      <c r="R32" s="115">
        <f t="shared" si="3"/>
        <v>0</v>
      </c>
      <c r="S32" s="124"/>
    </row>
    <row r="33" ht="30.0" customHeight="1">
      <c r="A33" s="111" t="s">
        <v>66</v>
      </c>
      <c r="B33" s="112"/>
      <c r="C33" s="113"/>
      <c r="D33" s="114">
        <v>0.0</v>
      </c>
      <c r="E33" s="115">
        <v>2.4</v>
      </c>
      <c r="F33" s="115">
        <v>1.0</v>
      </c>
      <c r="G33" s="116">
        <v>110.0</v>
      </c>
      <c r="H33" s="117"/>
      <c r="I33" s="118"/>
      <c r="J33" s="118"/>
      <c r="K33" s="118"/>
      <c r="L33" s="118"/>
      <c r="M33" s="118"/>
      <c r="N33" s="118"/>
      <c r="O33" s="118"/>
      <c r="P33" s="118"/>
      <c r="Q33" s="114">
        <f t="shared" ref="Q33:Q36" si="11">SUM(H33:P33)</f>
        <v>0</v>
      </c>
      <c r="R33" s="115">
        <f t="shared" si="3"/>
        <v>0</v>
      </c>
      <c r="S33" s="120">
        <f t="shared" ref="S33:S36" si="12">Q33*G33</f>
        <v>0</v>
      </c>
    </row>
    <row r="34" ht="30.0" customHeight="1">
      <c r="A34" s="111" t="s">
        <v>67</v>
      </c>
      <c r="B34" s="112"/>
      <c r="C34" s="113"/>
      <c r="D34" s="114">
        <v>0.0</v>
      </c>
      <c r="E34" s="115">
        <v>2.8</v>
      </c>
      <c r="F34" s="115">
        <v>1.0</v>
      </c>
      <c r="G34" s="116">
        <v>110.0</v>
      </c>
      <c r="H34" s="117"/>
      <c r="I34" s="118"/>
      <c r="J34" s="118"/>
      <c r="K34" s="118"/>
      <c r="L34" s="118"/>
      <c r="M34" s="118"/>
      <c r="N34" s="118"/>
      <c r="O34" s="118"/>
      <c r="P34" s="118"/>
      <c r="Q34" s="114">
        <f t="shared" si="11"/>
        <v>0</v>
      </c>
      <c r="R34" s="115">
        <f t="shared" si="3"/>
        <v>0</v>
      </c>
      <c r="S34" s="120">
        <f t="shared" si="12"/>
        <v>0</v>
      </c>
    </row>
    <row r="35" ht="30.0" customHeight="1">
      <c r="A35" s="111" t="s">
        <v>68</v>
      </c>
      <c r="B35" s="112"/>
      <c r="C35" s="113"/>
      <c r="D35" s="114">
        <v>0.0</v>
      </c>
      <c r="E35" s="115">
        <v>3.0</v>
      </c>
      <c r="F35" s="115">
        <v>1.0</v>
      </c>
      <c r="G35" s="116">
        <v>110.0</v>
      </c>
      <c r="H35" s="117"/>
      <c r="I35" s="118"/>
      <c r="J35" s="118"/>
      <c r="K35" s="118"/>
      <c r="L35" s="118"/>
      <c r="M35" s="118"/>
      <c r="N35" s="118"/>
      <c r="O35" s="118"/>
      <c r="P35" s="118"/>
      <c r="Q35" s="114">
        <f t="shared" si="11"/>
        <v>0</v>
      </c>
      <c r="R35" s="115">
        <f t="shared" si="3"/>
        <v>0</v>
      </c>
      <c r="S35" s="120">
        <f t="shared" si="12"/>
        <v>0</v>
      </c>
    </row>
    <row r="36" ht="30.0" customHeight="1">
      <c r="A36" s="111" t="s">
        <v>69</v>
      </c>
      <c r="B36" s="112"/>
      <c r="C36" s="113"/>
      <c r="D36" s="114">
        <v>0.0</v>
      </c>
      <c r="E36" s="115">
        <v>3.6</v>
      </c>
      <c r="F36" s="115">
        <v>1.0</v>
      </c>
      <c r="G36" s="116">
        <v>110.00000000000001</v>
      </c>
      <c r="H36" s="117"/>
      <c r="I36" s="118"/>
      <c r="J36" s="118"/>
      <c r="K36" s="118"/>
      <c r="L36" s="118"/>
      <c r="M36" s="118"/>
      <c r="N36" s="118"/>
      <c r="O36" s="118"/>
      <c r="P36" s="118"/>
      <c r="Q36" s="114">
        <f t="shared" si="11"/>
        <v>0</v>
      </c>
      <c r="R36" s="115">
        <f t="shared" si="3"/>
        <v>0</v>
      </c>
      <c r="S36" s="120">
        <f t="shared" si="12"/>
        <v>0</v>
      </c>
    </row>
    <row r="37" ht="150.0" customHeight="1">
      <c r="A37" s="105" t="s">
        <v>70</v>
      </c>
      <c r="B37" s="14"/>
      <c r="C37" s="15"/>
      <c r="D37" s="121"/>
      <c r="E37" s="109"/>
      <c r="F37" s="109"/>
      <c r="G37" s="122"/>
      <c r="H37" s="109"/>
      <c r="I37" s="109"/>
      <c r="J37" s="109"/>
      <c r="K37" s="109"/>
      <c r="L37" s="109"/>
      <c r="M37" s="109"/>
      <c r="N37" s="109"/>
      <c r="O37" s="109"/>
      <c r="P37" s="109"/>
      <c r="Q37" s="123"/>
      <c r="R37" s="115">
        <f t="shared" si="3"/>
        <v>0</v>
      </c>
      <c r="S37" s="124"/>
    </row>
    <row r="38" ht="30.0" customHeight="1">
      <c r="A38" s="111" t="s">
        <v>71</v>
      </c>
      <c r="B38" s="112"/>
      <c r="C38" s="113"/>
      <c r="D38" s="114">
        <v>2.0</v>
      </c>
      <c r="E38" s="115">
        <v>4.5</v>
      </c>
      <c r="F38" s="115">
        <v>1.0</v>
      </c>
      <c r="G38" s="116">
        <v>165.0</v>
      </c>
      <c r="H38" s="117"/>
      <c r="I38" s="118"/>
      <c r="J38" s="118"/>
      <c r="K38" s="118"/>
      <c r="L38" s="118"/>
      <c r="M38" s="118"/>
      <c r="N38" s="118"/>
      <c r="O38" s="118"/>
      <c r="P38" s="118"/>
      <c r="Q38" s="114">
        <f t="shared" ref="Q38:Q41" si="13">SUM(H38:P38)</f>
        <v>0</v>
      </c>
      <c r="R38" s="115">
        <f t="shared" si="3"/>
        <v>0</v>
      </c>
      <c r="S38" s="120">
        <f t="shared" ref="S38:S41" si="14">Q38*G38</f>
        <v>0</v>
      </c>
    </row>
    <row r="39" ht="30.0" customHeight="1">
      <c r="A39" s="111" t="s">
        <v>72</v>
      </c>
      <c r="B39" s="112"/>
      <c r="C39" s="113"/>
      <c r="D39" s="114">
        <v>2.0</v>
      </c>
      <c r="E39" s="115">
        <v>4.7</v>
      </c>
      <c r="F39" s="115">
        <v>1.0</v>
      </c>
      <c r="G39" s="116">
        <v>165.0</v>
      </c>
      <c r="H39" s="117"/>
      <c r="I39" s="118"/>
      <c r="J39" s="118"/>
      <c r="K39" s="118"/>
      <c r="L39" s="118"/>
      <c r="M39" s="118"/>
      <c r="N39" s="118"/>
      <c r="O39" s="118"/>
      <c r="P39" s="118"/>
      <c r="Q39" s="114">
        <f t="shared" si="13"/>
        <v>0</v>
      </c>
      <c r="R39" s="115">
        <f t="shared" si="3"/>
        <v>0</v>
      </c>
      <c r="S39" s="120">
        <f t="shared" si="14"/>
        <v>0</v>
      </c>
    </row>
    <row r="40" ht="30.0" customHeight="1">
      <c r="A40" s="111" t="s">
        <v>73</v>
      </c>
      <c r="B40" s="112"/>
      <c r="C40" s="113"/>
      <c r="D40" s="114">
        <v>2.0</v>
      </c>
      <c r="E40" s="115">
        <v>5.8</v>
      </c>
      <c r="F40" s="115">
        <v>1.0</v>
      </c>
      <c r="G40" s="116">
        <v>165.0</v>
      </c>
      <c r="H40" s="117"/>
      <c r="I40" s="118"/>
      <c r="J40" s="118"/>
      <c r="K40" s="118"/>
      <c r="L40" s="118"/>
      <c r="M40" s="118"/>
      <c r="N40" s="118"/>
      <c r="O40" s="118"/>
      <c r="P40" s="118"/>
      <c r="Q40" s="114">
        <f t="shared" si="13"/>
        <v>0</v>
      </c>
      <c r="R40" s="115">
        <f t="shared" si="3"/>
        <v>0</v>
      </c>
      <c r="S40" s="120">
        <f t="shared" si="14"/>
        <v>0</v>
      </c>
    </row>
    <row r="41" ht="30.0" customHeight="1">
      <c r="A41" s="111" t="s">
        <v>74</v>
      </c>
      <c r="B41" s="112"/>
      <c r="C41" s="113"/>
      <c r="D41" s="114">
        <v>2.0</v>
      </c>
      <c r="E41" s="115">
        <v>6.3</v>
      </c>
      <c r="F41" s="115">
        <v>1.0</v>
      </c>
      <c r="G41" s="116">
        <v>165.0</v>
      </c>
      <c r="H41" s="117"/>
      <c r="I41" s="118"/>
      <c r="J41" s="118"/>
      <c r="K41" s="118"/>
      <c r="L41" s="118"/>
      <c r="M41" s="118"/>
      <c r="N41" s="118"/>
      <c r="O41" s="118"/>
      <c r="P41" s="118"/>
      <c r="Q41" s="114">
        <f t="shared" si="13"/>
        <v>0</v>
      </c>
      <c r="R41" s="115">
        <f t="shared" si="3"/>
        <v>0</v>
      </c>
      <c r="S41" s="120">
        <f t="shared" si="14"/>
        <v>0</v>
      </c>
    </row>
    <row r="42" ht="150.0" customHeight="1">
      <c r="A42" s="105" t="s">
        <v>75</v>
      </c>
      <c r="B42" s="14"/>
      <c r="C42" s="15"/>
      <c r="D42" s="121"/>
      <c r="E42" s="109"/>
      <c r="F42" s="109"/>
      <c r="G42" s="122"/>
      <c r="H42" s="109"/>
      <c r="I42" s="109"/>
      <c r="J42" s="109"/>
      <c r="K42" s="109"/>
      <c r="L42" s="109"/>
      <c r="M42" s="109"/>
      <c r="N42" s="109"/>
      <c r="O42" s="109"/>
      <c r="P42" s="109"/>
      <c r="Q42" s="123"/>
      <c r="R42" s="115">
        <f t="shared" si="3"/>
        <v>0</v>
      </c>
      <c r="S42" s="124"/>
    </row>
    <row r="43" ht="30.0" customHeight="1">
      <c r="A43" s="111" t="s">
        <v>76</v>
      </c>
      <c r="B43" s="112"/>
      <c r="C43" s="113"/>
      <c r="D43" s="114">
        <v>6.0</v>
      </c>
      <c r="E43" s="115">
        <v>6.6</v>
      </c>
      <c r="F43" s="115">
        <v>1.0</v>
      </c>
      <c r="G43" s="116">
        <v>275.0</v>
      </c>
      <c r="H43" s="117"/>
      <c r="I43" s="118"/>
      <c r="J43" s="118"/>
      <c r="K43" s="118"/>
      <c r="L43" s="118"/>
      <c r="M43" s="118"/>
      <c r="N43" s="118"/>
      <c r="O43" s="118"/>
      <c r="P43" s="118"/>
      <c r="Q43" s="114">
        <f t="shared" ref="Q43:Q46" si="15">SUM(H43:P43)</f>
        <v>0</v>
      </c>
      <c r="R43" s="115">
        <f t="shared" si="3"/>
        <v>0</v>
      </c>
      <c r="S43" s="120">
        <f t="shared" ref="S43:S46" si="16">Q43*G43</f>
        <v>0</v>
      </c>
    </row>
    <row r="44" ht="30.0" customHeight="1">
      <c r="A44" s="111" t="s">
        <v>77</v>
      </c>
      <c r="B44" s="112"/>
      <c r="C44" s="113"/>
      <c r="D44" s="114">
        <v>6.0</v>
      </c>
      <c r="E44" s="115">
        <v>7.7</v>
      </c>
      <c r="F44" s="115">
        <v>1.0</v>
      </c>
      <c r="G44" s="116">
        <v>275.0</v>
      </c>
      <c r="H44" s="117"/>
      <c r="I44" s="118"/>
      <c r="J44" s="118"/>
      <c r="K44" s="118"/>
      <c r="L44" s="118"/>
      <c r="M44" s="118"/>
      <c r="N44" s="118"/>
      <c r="O44" s="118"/>
      <c r="P44" s="118"/>
      <c r="Q44" s="114">
        <f t="shared" si="15"/>
        <v>0</v>
      </c>
      <c r="R44" s="115">
        <f t="shared" si="3"/>
        <v>0</v>
      </c>
      <c r="S44" s="120">
        <f t="shared" si="16"/>
        <v>0</v>
      </c>
    </row>
    <row r="45" ht="30.0" customHeight="1">
      <c r="A45" s="111" t="s">
        <v>78</v>
      </c>
      <c r="B45" s="112"/>
      <c r="C45" s="113"/>
      <c r="D45" s="114">
        <v>6.0</v>
      </c>
      <c r="E45" s="115">
        <v>9.0</v>
      </c>
      <c r="F45" s="115">
        <v>1.0</v>
      </c>
      <c r="G45" s="116">
        <v>275.0</v>
      </c>
      <c r="H45" s="117"/>
      <c r="I45" s="118"/>
      <c r="J45" s="118"/>
      <c r="K45" s="118"/>
      <c r="L45" s="118"/>
      <c r="M45" s="118"/>
      <c r="N45" s="118"/>
      <c r="O45" s="118"/>
      <c r="P45" s="118"/>
      <c r="Q45" s="114">
        <f t="shared" si="15"/>
        <v>0</v>
      </c>
      <c r="R45" s="115">
        <f t="shared" si="3"/>
        <v>0</v>
      </c>
      <c r="S45" s="120">
        <f t="shared" si="16"/>
        <v>0</v>
      </c>
    </row>
    <row r="46" ht="30.0" customHeight="1">
      <c r="A46" s="111" t="s">
        <v>79</v>
      </c>
      <c r="B46" s="112"/>
      <c r="C46" s="113"/>
      <c r="D46" s="114">
        <v>6.0</v>
      </c>
      <c r="E46" s="115">
        <v>10.3</v>
      </c>
      <c r="F46" s="115">
        <v>1.0</v>
      </c>
      <c r="G46" s="116">
        <v>275.0</v>
      </c>
      <c r="H46" s="117"/>
      <c r="I46" s="118"/>
      <c r="J46" s="118"/>
      <c r="K46" s="118"/>
      <c r="L46" s="118"/>
      <c r="M46" s="118"/>
      <c r="N46" s="118"/>
      <c r="O46" s="118"/>
      <c r="P46" s="118"/>
      <c r="Q46" s="114">
        <f t="shared" si="15"/>
        <v>0</v>
      </c>
      <c r="R46" s="115">
        <f t="shared" si="3"/>
        <v>0</v>
      </c>
      <c r="S46" s="120">
        <f t="shared" si="16"/>
        <v>0</v>
      </c>
    </row>
    <row r="47" ht="150.0" customHeight="1">
      <c r="A47" s="105" t="s">
        <v>80</v>
      </c>
      <c r="B47" s="14"/>
      <c r="C47" s="15"/>
      <c r="D47" s="121"/>
      <c r="E47" s="109"/>
      <c r="F47" s="109"/>
      <c r="G47" s="122"/>
      <c r="H47" s="109"/>
      <c r="I47" s="109"/>
      <c r="J47" s="109"/>
      <c r="K47" s="109"/>
      <c r="L47" s="109"/>
      <c r="M47" s="109"/>
      <c r="N47" s="109"/>
      <c r="O47" s="109"/>
      <c r="P47" s="109"/>
      <c r="Q47" s="123"/>
      <c r="R47" s="115">
        <f t="shared" si="3"/>
        <v>0</v>
      </c>
      <c r="S47" s="124"/>
    </row>
    <row r="48" ht="30.0" customHeight="1">
      <c r="A48" s="111" t="s">
        <v>81</v>
      </c>
      <c r="B48" s="112"/>
      <c r="C48" s="113"/>
      <c r="D48" s="114">
        <v>14.0</v>
      </c>
      <c r="E48" s="115">
        <v>11.3</v>
      </c>
      <c r="F48" s="115">
        <v>1.0</v>
      </c>
      <c r="G48" s="116">
        <v>320.0</v>
      </c>
      <c r="H48" s="117"/>
      <c r="I48" s="118"/>
      <c r="J48" s="118"/>
      <c r="K48" s="118"/>
      <c r="L48" s="118"/>
      <c r="M48" s="118"/>
      <c r="N48" s="118"/>
      <c r="O48" s="118"/>
      <c r="P48" s="118"/>
      <c r="Q48" s="114">
        <f t="shared" ref="Q48:Q51" si="17">SUM(H48:P48)</f>
        <v>0</v>
      </c>
      <c r="R48" s="115">
        <f t="shared" si="3"/>
        <v>0</v>
      </c>
      <c r="S48" s="120">
        <f t="shared" ref="S48:S51" si="18">Q48*G48</f>
        <v>0</v>
      </c>
    </row>
    <row r="49" ht="30.0" customHeight="1">
      <c r="A49" s="111" t="s">
        <v>82</v>
      </c>
      <c r="B49" s="112"/>
      <c r="C49" s="113"/>
      <c r="D49" s="114">
        <v>14.0</v>
      </c>
      <c r="E49" s="115">
        <v>12.7</v>
      </c>
      <c r="F49" s="115">
        <v>1.0</v>
      </c>
      <c r="G49" s="116">
        <v>330.0</v>
      </c>
      <c r="H49" s="117"/>
      <c r="I49" s="118"/>
      <c r="J49" s="118"/>
      <c r="K49" s="118"/>
      <c r="L49" s="118"/>
      <c r="M49" s="118"/>
      <c r="N49" s="118"/>
      <c r="O49" s="118"/>
      <c r="P49" s="118"/>
      <c r="Q49" s="114">
        <f t="shared" si="17"/>
        <v>0</v>
      </c>
      <c r="R49" s="115">
        <f t="shared" si="3"/>
        <v>0</v>
      </c>
      <c r="S49" s="120">
        <f t="shared" si="18"/>
        <v>0</v>
      </c>
    </row>
    <row r="50" ht="30.0" customHeight="1">
      <c r="A50" s="111" t="s">
        <v>83</v>
      </c>
      <c r="B50" s="112"/>
      <c r="C50" s="113"/>
      <c r="D50" s="114">
        <v>14.0</v>
      </c>
      <c r="E50" s="115">
        <v>14.9</v>
      </c>
      <c r="F50" s="115">
        <v>1.0</v>
      </c>
      <c r="G50" s="116">
        <v>350.0</v>
      </c>
      <c r="H50" s="117"/>
      <c r="I50" s="118"/>
      <c r="J50" s="118"/>
      <c r="K50" s="118"/>
      <c r="L50" s="118"/>
      <c r="M50" s="118"/>
      <c r="N50" s="118"/>
      <c r="O50" s="118"/>
      <c r="P50" s="118"/>
      <c r="Q50" s="114">
        <f t="shared" si="17"/>
        <v>0</v>
      </c>
      <c r="R50" s="115">
        <f t="shared" si="3"/>
        <v>0</v>
      </c>
      <c r="S50" s="120">
        <f t="shared" si="18"/>
        <v>0</v>
      </c>
    </row>
    <row r="51" ht="30.0" customHeight="1">
      <c r="A51" s="111" t="s">
        <v>84</v>
      </c>
      <c r="B51" s="112"/>
      <c r="C51" s="113"/>
      <c r="D51" s="114">
        <v>18.0</v>
      </c>
      <c r="E51" s="115">
        <v>16.0</v>
      </c>
      <c r="F51" s="115">
        <v>1.0</v>
      </c>
      <c r="G51" s="116">
        <v>390.0</v>
      </c>
      <c r="H51" s="117"/>
      <c r="I51" s="118"/>
      <c r="J51" s="118"/>
      <c r="K51" s="118"/>
      <c r="L51" s="118"/>
      <c r="M51" s="118"/>
      <c r="N51" s="118"/>
      <c r="O51" s="118"/>
      <c r="P51" s="118"/>
      <c r="Q51" s="114">
        <f t="shared" si="17"/>
        <v>0</v>
      </c>
      <c r="R51" s="115">
        <f t="shared" si="3"/>
        <v>0</v>
      </c>
      <c r="S51" s="120">
        <f t="shared" si="18"/>
        <v>0</v>
      </c>
    </row>
    <row r="52" ht="169.5" customHeight="1">
      <c r="A52" s="105" t="s">
        <v>85</v>
      </c>
      <c r="B52" s="14"/>
      <c r="C52" s="15"/>
      <c r="D52" s="121"/>
      <c r="E52" s="109"/>
      <c r="F52" s="109"/>
      <c r="G52" s="122"/>
      <c r="H52" s="109"/>
      <c r="I52" s="109"/>
      <c r="J52" s="109"/>
      <c r="K52" s="109"/>
      <c r="L52" s="109"/>
      <c r="M52" s="109"/>
      <c r="N52" s="109"/>
      <c r="O52" s="109"/>
      <c r="P52" s="109"/>
      <c r="Q52" s="123"/>
      <c r="R52" s="115">
        <f t="shared" si="3"/>
        <v>0</v>
      </c>
      <c r="S52" s="124"/>
    </row>
    <row r="53" ht="150.0" customHeight="1">
      <c r="A53" s="111" t="s">
        <v>86</v>
      </c>
      <c r="B53" s="112"/>
      <c r="C53" s="113"/>
      <c r="D53" s="114">
        <v>8.0</v>
      </c>
      <c r="E53" s="115">
        <v>12.8</v>
      </c>
      <c r="F53" s="115">
        <v>1.0</v>
      </c>
      <c r="G53" s="116">
        <v>410.0</v>
      </c>
      <c r="H53" s="117"/>
      <c r="I53" s="118"/>
      <c r="J53" s="118"/>
      <c r="K53" s="118"/>
      <c r="L53" s="118"/>
      <c r="M53" s="118"/>
      <c r="N53" s="118"/>
      <c r="O53" s="118"/>
      <c r="P53" s="118"/>
      <c r="Q53" s="114">
        <f t="shared" ref="Q53:Q57" si="19">SUM(H53:P53)</f>
        <v>0</v>
      </c>
      <c r="R53" s="115">
        <f t="shared" si="3"/>
        <v>0</v>
      </c>
      <c r="S53" s="120">
        <f t="shared" ref="S53:S57" si="20">Q53*G53</f>
        <v>0</v>
      </c>
    </row>
    <row r="54" ht="150.0" customHeight="1">
      <c r="A54" s="111" t="s">
        <v>87</v>
      </c>
      <c r="B54" s="112"/>
      <c r="C54" s="113"/>
      <c r="D54" s="114">
        <v>4.0</v>
      </c>
      <c r="E54" s="115">
        <v>9.0</v>
      </c>
      <c r="F54" s="115">
        <v>1.0</v>
      </c>
      <c r="G54" s="116">
        <v>360.0</v>
      </c>
      <c r="H54" s="117"/>
      <c r="I54" s="118"/>
      <c r="J54" s="118"/>
      <c r="K54" s="118"/>
      <c r="L54" s="118"/>
      <c r="M54" s="118"/>
      <c r="N54" s="118"/>
      <c r="O54" s="118"/>
      <c r="P54" s="118"/>
      <c r="Q54" s="114">
        <f t="shared" si="19"/>
        <v>0</v>
      </c>
      <c r="R54" s="115">
        <f t="shared" si="3"/>
        <v>0</v>
      </c>
      <c r="S54" s="120">
        <f t="shared" si="20"/>
        <v>0</v>
      </c>
    </row>
    <row r="55" ht="150.0" customHeight="1">
      <c r="A55" s="111" t="s">
        <v>88</v>
      </c>
      <c r="B55" s="112"/>
      <c r="C55" s="113"/>
      <c r="D55" s="114">
        <v>2.0</v>
      </c>
      <c r="E55" s="115">
        <v>6.3</v>
      </c>
      <c r="F55" s="115">
        <v>1.0</v>
      </c>
      <c r="G55" s="116">
        <v>320.0</v>
      </c>
      <c r="H55" s="117"/>
      <c r="I55" s="118"/>
      <c r="J55" s="118"/>
      <c r="K55" s="118"/>
      <c r="L55" s="118"/>
      <c r="M55" s="118"/>
      <c r="N55" s="118"/>
      <c r="O55" s="118"/>
      <c r="P55" s="118"/>
      <c r="Q55" s="114">
        <f t="shared" si="19"/>
        <v>0</v>
      </c>
      <c r="R55" s="115">
        <f t="shared" si="3"/>
        <v>0</v>
      </c>
      <c r="S55" s="120">
        <f t="shared" si="20"/>
        <v>0</v>
      </c>
    </row>
    <row r="56" ht="150.0" customHeight="1">
      <c r="A56" s="111" t="s">
        <v>89</v>
      </c>
      <c r="B56" s="112"/>
      <c r="C56" s="113"/>
      <c r="D56" s="114">
        <v>0.0</v>
      </c>
      <c r="E56" s="115">
        <v>3.8</v>
      </c>
      <c r="F56" s="115">
        <v>1.0</v>
      </c>
      <c r="G56" s="116">
        <v>220.0</v>
      </c>
      <c r="H56" s="117"/>
      <c r="I56" s="118"/>
      <c r="J56" s="118"/>
      <c r="K56" s="118"/>
      <c r="L56" s="118"/>
      <c r="M56" s="118"/>
      <c r="N56" s="118"/>
      <c r="O56" s="118"/>
      <c r="P56" s="118"/>
      <c r="Q56" s="114">
        <f t="shared" si="19"/>
        <v>0</v>
      </c>
      <c r="R56" s="115">
        <f t="shared" si="3"/>
        <v>0</v>
      </c>
      <c r="S56" s="120">
        <f t="shared" si="20"/>
        <v>0</v>
      </c>
    </row>
    <row r="57" ht="150.0" customHeight="1">
      <c r="A57" s="111" t="s">
        <v>90</v>
      </c>
      <c r="B57" s="112"/>
      <c r="C57" s="113"/>
      <c r="D57" s="126">
        <v>0.0</v>
      </c>
      <c r="E57" s="123">
        <v>2.3</v>
      </c>
      <c r="F57" s="123">
        <v>1.0</v>
      </c>
      <c r="G57" s="116">
        <v>160.0</v>
      </c>
      <c r="H57" s="117"/>
      <c r="I57" s="118"/>
      <c r="J57" s="118"/>
      <c r="K57" s="118"/>
      <c r="L57" s="118"/>
      <c r="M57" s="118"/>
      <c r="N57" s="118"/>
      <c r="O57" s="118"/>
      <c r="P57" s="118"/>
      <c r="Q57" s="114">
        <f t="shared" si="19"/>
        <v>0</v>
      </c>
      <c r="R57" s="115">
        <f t="shared" si="3"/>
        <v>0</v>
      </c>
      <c r="S57" s="120">
        <f t="shared" si="20"/>
        <v>0</v>
      </c>
    </row>
    <row r="58" ht="169.5" customHeight="1">
      <c r="A58" s="105" t="s">
        <v>91</v>
      </c>
      <c r="B58" s="14"/>
      <c r="C58" s="15"/>
      <c r="D58" s="109"/>
      <c r="E58" s="109"/>
      <c r="F58" s="109"/>
      <c r="G58" s="122"/>
      <c r="H58" s="109"/>
      <c r="I58" s="109"/>
      <c r="J58" s="109"/>
      <c r="K58" s="109"/>
      <c r="L58" s="109"/>
      <c r="M58" s="109"/>
      <c r="N58" s="109"/>
      <c r="O58" s="109"/>
      <c r="P58" s="109"/>
      <c r="Q58" s="123"/>
      <c r="R58" s="115">
        <f t="shared" si="3"/>
        <v>0</v>
      </c>
      <c r="S58" s="124"/>
    </row>
    <row r="59" ht="150.0" customHeight="1">
      <c r="A59" s="111" t="s">
        <v>92</v>
      </c>
      <c r="B59" s="112"/>
      <c r="C59" s="113"/>
      <c r="D59" s="114">
        <v>16.0</v>
      </c>
      <c r="E59" s="115">
        <v>26.3</v>
      </c>
      <c r="F59" s="115">
        <v>1.0</v>
      </c>
      <c r="G59" s="116">
        <v>600.0</v>
      </c>
      <c r="H59" s="117"/>
      <c r="I59" s="118"/>
      <c r="J59" s="118"/>
      <c r="K59" s="118"/>
      <c r="L59" s="118"/>
      <c r="M59" s="118"/>
      <c r="N59" s="118"/>
      <c r="O59" s="118"/>
      <c r="P59" s="118"/>
      <c r="Q59" s="114">
        <f t="shared" ref="Q59:Q63" si="21">SUM(H59:P59)</f>
        <v>0</v>
      </c>
      <c r="R59" s="115">
        <f t="shared" si="3"/>
        <v>0</v>
      </c>
      <c r="S59" s="120">
        <f t="shared" ref="S59:S63" si="22">Q59*G59</f>
        <v>0</v>
      </c>
    </row>
    <row r="60" ht="150.0" customHeight="1">
      <c r="A60" s="111" t="s">
        <v>93</v>
      </c>
      <c r="B60" s="112"/>
      <c r="C60" s="113"/>
      <c r="D60" s="114">
        <v>12.0</v>
      </c>
      <c r="E60" s="115">
        <v>16.5</v>
      </c>
      <c r="F60" s="115">
        <v>1.0</v>
      </c>
      <c r="G60" s="116">
        <v>420.0</v>
      </c>
      <c r="H60" s="117"/>
      <c r="I60" s="118"/>
      <c r="J60" s="118"/>
      <c r="K60" s="118"/>
      <c r="L60" s="118"/>
      <c r="M60" s="118"/>
      <c r="N60" s="118"/>
      <c r="O60" s="118"/>
      <c r="P60" s="118"/>
      <c r="Q60" s="114">
        <f t="shared" si="21"/>
        <v>0</v>
      </c>
      <c r="R60" s="115">
        <f t="shared" si="3"/>
        <v>0</v>
      </c>
      <c r="S60" s="120">
        <f t="shared" si="22"/>
        <v>0</v>
      </c>
    </row>
    <row r="61" ht="150.0" customHeight="1">
      <c r="A61" s="111" t="s">
        <v>94</v>
      </c>
      <c r="B61" s="112"/>
      <c r="C61" s="113"/>
      <c r="D61" s="114">
        <v>12.0</v>
      </c>
      <c r="E61" s="115">
        <v>11.0</v>
      </c>
      <c r="F61" s="115">
        <v>1.0</v>
      </c>
      <c r="G61" s="116">
        <v>370.0</v>
      </c>
      <c r="H61" s="117"/>
      <c r="I61" s="118"/>
      <c r="J61" s="118"/>
      <c r="K61" s="118"/>
      <c r="L61" s="118"/>
      <c r="M61" s="118"/>
      <c r="N61" s="118"/>
      <c r="O61" s="118"/>
      <c r="P61" s="118"/>
      <c r="Q61" s="114">
        <f t="shared" si="21"/>
        <v>0</v>
      </c>
      <c r="R61" s="115">
        <f t="shared" si="3"/>
        <v>0</v>
      </c>
      <c r="S61" s="120">
        <f t="shared" si="22"/>
        <v>0</v>
      </c>
    </row>
    <row r="62" ht="150.0" customHeight="1">
      <c r="A62" s="111" t="s">
        <v>95</v>
      </c>
      <c r="B62" s="112"/>
      <c r="C62" s="113"/>
      <c r="D62" s="114">
        <v>1.0</v>
      </c>
      <c r="E62" s="115">
        <v>5.0</v>
      </c>
      <c r="F62" s="115">
        <v>1.0</v>
      </c>
      <c r="G62" s="116">
        <v>260.0</v>
      </c>
      <c r="H62" s="117"/>
      <c r="I62" s="118"/>
      <c r="J62" s="118"/>
      <c r="K62" s="118"/>
      <c r="L62" s="118"/>
      <c r="M62" s="118"/>
      <c r="N62" s="118"/>
      <c r="O62" s="118"/>
      <c r="P62" s="118"/>
      <c r="Q62" s="114">
        <f t="shared" si="21"/>
        <v>0</v>
      </c>
      <c r="R62" s="115">
        <f t="shared" si="3"/>
        <v>0</v>
      </c>
      <c r="S62" s="120">
        <f t="shared" si="22"/>
        <v>0</v>
      </c>
    </row>
    <row r="63" ht="150.0" customHeight="1">
      <c r="A63" s="111" t="s">
        <v>96</v>
      </c>
      <c r="B63" s="112"/>
      <c r="C63" s="113"/>
      <c r="D63" s="126">
        <v>0.0</v>
      </c>
      <c r="E63" s="123">
        <v>3.0</v>
      </c>
      <c r="F63" s="123">
        <v>1.0</v>
      </c>
      <c r="G63" s="116">
        <v>170.0</v>
      </c>
      <c r="H63" s="117"/>
      <c r="I63" s="118"/>
      <c r="J63" s="118"/>
      <c r="K63" s="118"/>
      <c r="L63" s="118"/>
      <c r="M63" s="118"/>
      <c r="N63" s="118"/>
      <c r="O63" s="118"/>
      <c r="P63" s="118"/>
      <c r="Q63" s="114">
        <f t="shared" si="21"/>
        <v>0</v>
      </c>
      <c r="R63" s="115">
        <f t="shared" si="3"/>
        <v>0</v>
      </c>
      <c r="S63" s="120">
        <f t="shared" si="22"/>
        <v>0</v>
      </c>
    </row>
    <row r="64" ht="169.5" customHeight="1">
      <c r="A64" s="105" t="s">
        <v>97</v>
      </c>
      <c r="B64" s="14"/>
      <c r="C64" s="15"/>
      <c r="D64" s="109"/>
      <c r="E64" s="109"/>
      <c r="F64" s="109"/>
      <c r="G64" s="122"/>
      <c r="H64" s="109"/>
      <c r="I64" s="109"/>
      <c r="J64" s="109"/>
      <c r="K64" s="109"/>
      <c r="L64" s="109"/>
      <c r="M64" s="109"/>
      <c r="N64" s="109"/>
      <c r="O64" s="109"/>
      <c r="P64" s="109"/>
      <c r="Q64" s="123"/>
      <c r="R64" s="115">
        <f t="shared" si="3"/>
        <v>0</v>
      </c>
      <c r="S64" s="124"/>
    </row>
    <row r="65" ht="150.0" customHeight="1">
      <c r="A65" s="111" t="s">
        <v>98</v>
      </c>
      <c r="B65" s="112"/>
      <c r="C65" s="113"/>
      <c r="D65" s="114">
        <v>11.0</v>
      </c>
      <c r="E65" s="115">
        <v>19.0</v>
      </c>
      <c r="F65" s="115">
        <v>1.0</v>
      </c>
      <c r="G65" s="116">
        <v>450.0</v>
      </c>
      <c r="H65" s="117"/>
      <c r="I65" s="118"/>
      <c r="J65" s="118"/>
      <c r="K65" s="118"/>
      <c r="L65" s="118"/>
      <c r="M65" s="118"/>
      <c r="N65" s="118"/>
      <c r="O65" s="118"/>
      <c r="P65" s="118"/>
      <c r="Q65" s="114">
        <f t="shared" ref="Q65:Q68" si="23">SUM(H65:P65)</f>
        <v>0</v>
      </c>
      <c r="R65" s="115">
        <f t="shared" si="3"/>
        <v>0</v>
      </c>
      <c r="S65" s="120">
        <f t="shared" ref="S65:S68" si="24">Q65*G65</f>
        <v>0</v>
      </c>
    </row>
    <row r="66" ht="150.0" customHeight="1">
      <c r="A66" s="111" t="s">
        <v>99</v>
      </c>
      <c r="B66" s="112"/>
      <c r="C66" s="113"/>
      <c r="D66" s="114">
        <v>11.0</v>
      </c>
      <c r="E66" s="115">
        <v>14.0</v>
      </c>
      <c r="F66" s="115">
        <v>1.0</v>
      </c>
      <c r="G66" s="116">
        <v>360.0</v>
      </c>
      <c r="H66" s="117"/>
      <c r="I66" s="118"/>
      <c r="J66" s="118"/>
      <c r="K66" s="118"/>
      <c r="L66" s="118"/>
      <c r="M66" s="118"/>
      <c r="N66" s="118"/>
      <c r="O66" s="118"/>
      <c r="P66" s="118"/>
      <c r="Q66" s="114">
        <f t="shared" si="23"/>
        <v>0</v>
      </c>
      <c r="R66" s="115">
        <f t="shared" si="3"/>
        <v>0</v>
      </c>
      <c r="S66" s="120">
        <f t="shared" si="24"/>
        <v>0</v>
      </c>
    </row>
    <row r="67" ht="150.0" customHeight="1">
      <c r="A67" s="111" t="s">
        <v>100</v>
      </c>
      <c r="B67" s="112"/>
      <c r="C67" s="113"/>
      <c r="D67" s="114">
        <v>10.0</v>
      </c>
      <c r="E67" s="115">
        <v>8.5</v>
      </c>
      <c r="F67" s="115">
        <v>1.0</v>
      </c>
      <c r="G67" s="116">
        <v>260.0</v>
      </c>
      <c r="H67" s="117"/>
      <c r="I67" s="118"/>
      <c r="J67" s="118"/>
      <c r="K67" s="118"/>
      <c r="L67" s="118"/>
      <c r="M67" s="118"/>
      <c r="N67" s="118"/>
      <c r="O67" s="118"/>
      <c r="P67" s="118"/>
      <c r="Q67" s="114">
        <f t="shared" si="23"/>
        <v>0</v>
      </c>
      <c r="R67" s="115">
        <f t="shared" si="3"/>
        <v>0</v>
      </c>
      <c r="S67" s="120">
        <f t="shared" si="24"/>
        <v>0</v>
      </c>
    </row>
    <row r="68" ht="150.0" customHeight="1">
      <c r="A68" s="111" t="s">
        <v>101</v>
      </c>
      <c r="B68" s="112"/>
      <c r="C68" s="113"/>
      <c r="D68" s="126">
        <v>0.0</v>
      </c>
      <c r="E68" s="123">
        <v>6.0</v>
      </c>
      <c r="F68" s="123">
        <v>1.0</v>
      </c>
      <c r="G68" s="116">
        <v>190.0</v>
      </c>
      <c r="H68" s="117"/>
      <c r="I68" s="118"/>
      <c r="J68" s="118"/>
      <c r="K68" s="118"/>
      <c r="L68" s="118"/>
      <c r="M68" s="118"/>
      <c r="N68" s="118"/>
      <c r="O68" s="118"/>
      <c r="P68" s="118"/>
      <c r="Q68" s="114">
        <f t="shared" si="23"/>
        <v>0</v>
      </c>
      <c r="R68" s="115">
        <f t="shared" si="3"/>
        <v>0</v>
      </c>
      <c r="S68" s="120">
        <f t="shared" si="24"/>
        <v>0</v>
      </c>
    </row>
    <row r="69" ht="169.5" customHeight="1">
      <c r="A69" s="105" t="s">
        <v>102</v>
      </c>
      <c r="B69" s="14"/>
      <c r="C69" s="15"/>
      <c r="D69" s="109"/>
      <c r="E69" s="109"/>
      <c r="F69" s="109"/>
      <c r="G69" s="122"/>
      <c r="H69" s="109"/>
      <c r="I69" s="109"/>
      <c r="J69" s="109"/>
      <c r="K69" s="109"/>
      <c r="L69" s="109"/>
      <c r="M69" s="109"/>
      <c r="N69" s="109"/>
      <c r="O69" s="109"/>
      <c r="P69" s="109"/>
      <c r="Q69" s="123"/>
      <c r="R69" s="115">
        <f t="shared" si="3"/>
        <v>0</v>
      </c>
      <c r="S69" s="124"/>
    </row>
    <row r="70" ht="150.0" customHeight="1">
      <c r="A70" s="111" t="s">
        <v>103</v>
      </c>
      <c r="B70" s="112"/>
      <c r="C70" s="113"/>
      <c r="D70" s="114">
        <v>12.0</v>
      </c>
      <c r="E70" s="115">
        <v>16.2</v>
      </c>
      <c r="F70" s="115">
        <v>1.0</v>
      </c>
      <c r="G70" s="116">
        <v>430.0</v>
      </c>
      <c r="H70" s="117"/>
      <c r="I70" s="118"/>
      <c r="J70" s="118"/>
      <c r="K70" s="118"/>
      <c r="L70" s="118"/>
      <c r="M70" s="118"/>
      <c r="N70" s="118"/>
      <c r="O70" s="118"/>
      <c r="P70" s="118"/>
      <c r="Q70" s="114">
        <f t="shared" ref="Q70:Q77" si="25">SUM(H70:P70)</f>
        <v>0</v>
      </c>
      <c r="R70" s="115">
        <f t="shared" si="3"/>
        <v>0</v>
      </c>
      <c r="S70" s="120">
        <f t="shared" ref="S70:S77" si="26">Q70*G70</f>
        <v>0</v>
      </c>
    </row>
    <row r="71" ht="150.0" customHeight="1">
      <c r="A71" s="111" t="s">
        <v>104</v>
      </c>
      <c r="B71" s="112"/>
      <c r="C71" s="113"/>
      <c r="D71" s="114">
        <v>12.0</v>
      </c>
      <c r="E71" s="115">
        <v>16.2</v>
      </c>
      <c r="F71" s="115">
        <v>1.0</v>
      </c>
      <c r="G71" s="116">
        <v>430.0</v>
      </c>
      <c r="H71" s="117"/>
      <c r="I71" s="118"/>
      <c r="J71" s="118"/>
      <c r="K71" s="118"/>
      <c r="L71" s="118"/>
      <c r="M71" s="118"/>
      <c r="N71" s="118"/>
      <c r="O71" s="118"/>
      <c r="P71" s="118"/>
      <c r="Q71" s="114">
        <f t="shared" si="25"/>
        <v>0</v>
      </c>
      <c r="R71" s="115">
        <f t="shared" si="3"/>
        <v>0</v>
      </c>
      <c r="S71" s="120">
        <f t="shared" si="26"/>
        <v>0</v>
      </c>
    </row>
    <row r="72" ht="150.0" customHeight="1">
      <c r="A72" s="111" t="s">
        <v>105</v>
      </c>
      <c r="B72" s="112"/>
      <c r="C72" s="113"/>
      <c r="D72" s="114">
        <v>3.0</v>
      </c>
      <c r="E72" s="115">
        <v>8.5</v>
      </c>
      <c r="F72" s="115">
        <v>1.0</v>
      </c>
      <c r="G72" s="116">
        <v>380.0</v>
      </c>
      <c r="H72" s="117"/>
      <c r="I72" s="118"/>
      <c r="J72" s="118"/>
      <c r="K72" s="118"/>
      <c r="L72" s="118"/>
      <c r="M72" s="118"/>
      <c r="N72" s="118"/>
      <c r="O72" s="118"/>
      <c r="P72" s="118"/>
      <c r="Q72" s="114">
        <f t="shared" si="25"/>
        <v>0</v>
      </c>
      <c r="R72" s="115">
        <f t="shared" si="3"/>
        <v>0</v>
      </c>
      <c r="S72" s="120">
        <f t="shared" si="26"/>
        <v>0</v>
      </c>
    </row>
    <row r="73" ht="150.0" customHeight="1">
      <c r="A73" s="111" t="s">
        <v>106</v>
      </c>
      <c r="B73" s="112"/>
      <c r="C73" s="113"/>
      <c r="D73" s="114">
        <v>3.0</v>
      </c>
      <c r="E73" s="115">
        <v>8.5</v>
      </c>
      <c r="F73" s="115">
        <v>1.0</v>
      </c>
      <c r="G73" s="116">
        <v>380.0</v>
      </c>
      <c r="H73" s="117"/>
      <c r="I73" s="118"/>
      <c r="J73" s="118"/>
      <c r="K73" s="118"/>
      <c r="L73" s="118"/>
      <c r="M73" s="118"/>
      <c r="N73" s="118"/>
      <c r="O73" s="118"/>
      <c r="P73" s="118"/>
      <c r="Q73" s="114">
        <f t="shared" si="25"/>
        <v>0</v>
      </c>
      <c r="R73" s="115">
        <f t="shared" si="3"/>
        <v>0</v>
      </c>
      <c r="S73" s="120">
        <f t="shared" si="26"/>
        <v>0</v>
      </c>
    </row>
    <row r="74" ht="150.0" customHeight="1">
      <c r="A74" s="111" t="s">
        <v>107</v>
      </c>
      <c r="B74" s="112"/>
      <c r="C74" s="113"/>
      <c r="D74" s="114">
        <v>1.0</v>
      </c>
      <c r="E74" s="115">
        <v>3.9</v>
      </c>
      <c r="F74" s="115">
        <v>1.0</v>
      </c>
      <c r="G74" s="116">
        <v>220.00000000000003</v>
      </c>
      <c r="H74" s="117"/>
      <c r="I74" s="118"/>
      <c r="J74" s="118"/>
      <c r="K74" s="118"/>
      <c r="L74" s="118"/>
      <c r="M74" s="118"/>
      <c r="N74" s="118"/>
      <c r="O74" s="118"/>
      <c r="P74" s="118"/>
      <c r="Q74" s="114">
        <f t="shared" si="25"/>
        <v>0</v>
      </c>
      <c r="R74" s="115">
        <f t="shared" si="3"/>
        <v>0</v>
      </c>
      <c r="S74" s="120">
        <f t="shared" si="26"/>
        <v>0</v>
      </c>
    </row>
    <row r="75" ht="150.0" customHeight="1">
      <c r="A75" s="111" t="s">
        <v>108</v>
      </c>
      <c r="B75" s="112"/>
      <c r="C75" s="113"/>
      <c r="D75" s="114">
        <v>1.0</v>
      </c>
      <c r="E75" s="115">
        <v>3.9</v>
      </c>
      <c r="F75" s="115">
        <v>1.0</v>
      </c>
      <c r="G75" s="116">
        <v>220.00000000000003</v>
      </c>
      <c r="H75" s="117"/>
      <c r="I75" s="118"/>
      <c r="J75" s="118"/>
      <c r="K75" s="118"/>
      <c r="L75" s="118"/>
      <c r="M75" s="118"/>
      <c r="N75" s="118"/>
      <c r="O75" s="118"/>
      <c r="P75" s="118"/>
      <c r="Q75" s="114">
        <f t="shared" si="25"/>
        <v>0</v>
      </c>
      <c r="R75" s="115">
        <f t="shared" si="3"/>
        <v>0</v>
      </c>
      <c r="S75" s="120">
        <f t="shared" si="26"/>
        <v>0</v>
      </c>
    </row>
    <row r="76" ht="150.0" customHeight="1">
      <c r="A76" s="111" t="s">
        <v>109</v>
      </c>
      <c r="B76" s="112"/>
      <c r="C76" s="113"/>
      <c r="D76" s="114">
        <v>0.0</v>
      </c>
      <c r="E76" s="115">
        <v>1.9</v>
      </c>
      <c r="F76" s="115">
        <v>1.0</v>
      </c>
      <c r="G76" s="116">
        <v>170.0</v>
      </c>
      <c r="H76" s="117"/>
      <c r="I76" s="118"/>
      <c r="J76" s="118"/>
      <c r="K76" s="118"/>
      <c r="L76" s="118"/>
      <c r="M76" s="118"/>
      <c r="N76" s="118"/>
      <c r="O76" s="118"/>
      <c r="P76" s="118"/>
      <c r="Q76" s="114">
        <f t="shared" si="25"/>
        <v>0</v>
      </c>
      <c r="R76" s="115">
        <f t="shared" si="3"/>
        <v>0</v>
      </c>
      <c r="S76" s="120">
        <f t="shared" si="26"/>
        <v>0</v>
      </c>
    </row>
    <row r="77" ht="150.0" customHeight="1">
      <c r="A77" s="111" t="s">
        <v>110</v>
      </c>
      <c r="B77" s="112"/>
      <c r="C77" s="113"/>
      <c r="D77" s="127">
        <v>0.0</v>
      </c>
      <c r="E77" s="128">
        <v>1.9</v>
      </c>
      <c r="F77" s="128">
        <v>1.0</v>
      </c>
      <c r="G77" s="129">
        <v>170.0</v>
      </c>
      <c r="H77" s="117"/>
      <c r="I77" s="130"/>
      <c r="J77" s="130"/>
      <c r="K77" s="130"/>
      <c r="L77" s="130"/>
      <c r="M77" s="130"/>
      <c r="N77" s="130"/>
      <c r="O77" s="130"/>
      <c r="P77" s="130"/>
      <c r="Q77" s="127">
        <f t="shared" si="25"/>
        <v>0</v>
      </c>
      <c r="R77" s="115">
        <f t="shared" si="3"/>
        <v>0</v>
      </c>
      <c r="S77" s="131">
        <f t="shared" si="26"/>
        <v>0</v>
      </c>
    </row>
    <row r="78" ht="150.0" customHeight="1">
      <c r="A78" s="105" t="s">
        <v>111</v>
      </c>
      <c r="B78" s="14"/>
      <c r="C78" s="15"/>
      <c r="D78" s="114"/>
      <c r="E78" s="115"/>
      <c r="F78" s="115"/>
      <c r="G78" s="116"/>
      <c r="H78" s="132"/>
      <c r="I78" s="132"/>
      <c r="J78" s="132"/>
      <c r="K78" s="132"/>
      <c r="L78" s="132"/>
      <c r="M78" s="132"/>
      <c r="N78" s="132"/>
      <c r="O78" s="132"/>
      <c r="P78" s="132"/>
      <c r="Q78" s="115"/>
      <c r="R78" s="115">
        <f t="shared" si="3"/>
        <v>0</v>
      </c>
      <c r="S78" s="120"/>
    </row>
    <row r="79" ht="150.0" customHeight="1">
      <c r="A79" s="111" t="s">
        <v>112</v>
      </c>
      <c r="B79" s="112"/>
      <c r="C79" s="113"/>
      <c r="D79" s="133">
        <v>13.0</v>
      </c>
      <c r="E79" s="134">
        <v>15.0</v>
      </c>
      <c r="F79" s="134">
        <v>1.0</v>
      </c>
      <c r="G79" s="135">
        <v>390.0</v>
      </c>
      <c r="H79" s="136"/>
      <c r="I79" s="137"/>
      <c r="J79" s="137"/>
      <c r="K79" s="137"/>
      <c r="L79" s="137"/>
      <c r="M79" s="137"/>
      <c r="N79" s="137"/>
      <c r="O79" s="137"/>
      <c r="P79" s="137"/>
      <c r="Q79" s="133">
        <f t="shared" ref="Q79:Q88" si="27">SUM(H79:P79)</f>
        <v>0</v>
      </c>
      <c r="R79" s="115">
        <f t="shared" si="3"/>
        <v>0</v>
      </c>
      <c r="S79" s="138">
        <f t="shared" ref="S79:S82" si="28">Q79*G79</f>
        <v>0</v>
      </c>
    </row>
    <row r="80" ht="150.0" customHeight="1">
      <c r="A80" s="111" t="s">
        <v>113</v>
      </c>
      <c r="B80" s="112"/>
      <c r="C80" s="113"/>
      <c r="D80" s="114">
        <v>8.0</v>
      </c>
      <c r="E80" s="115">
        <v>9.0</v>
      </c>
      <c r="F80" s="115">
        <v>1.0</v>
      </c>
      <c r="G80" s="116">
        <v>330.0</v>
      </c>
      <c r="H80" s="117"/>
      <c r="I80" s="118"/>
      <c r="J80" s="118"/>
      <c r="K80" s="118"/>
      <c r="L80" s="118"/>
      <c r="M80" s="118"/>
      <c r="N80" s="118"/>
      <c r="O80" s="118"/>
      <c r="P80" s="118"/>
      <c r="Q80" s="114">
        <f t="shared" si="27"/>
        <v>0</v>
      </c>
      <c r="R80" s="115">
        <f t="shared" si="3"/>
        <v>0</v>
      </c>
      <c r="S80" s="120">
        <f t="shared" si="28"/>
        <v>0</v>
      </c>
    </row>
    <row r="81" ht="150.0" customHeight="1">
      <c r="A81" s="111" t="s">
        <v>114</v>
      </c>
      <c r="B81" s="112"/>
      <c r="C81" s="113"/>
      <c r="D81" s="114">
        <v>3.0</v>
      </c>
      <c r="E81" s="115">
        <v>6.0</v>
      </c>
      <c r="F81" s="115">
        <v>1.0</v>
      </c>
      <c r="G81" s="116">
        <v>280.0</v>
      </c>
      <c r="H81" s="117"/>
      <c r="I81" s="118"/>
      <c r="J81" s="118"/>
      <c r="K81" s="118"/>
      <c r="L81" s="118"/>
      <c r="M81" s="118"/>
      <c r="N81" s="118"/>
      <c r="O81" s="118"/>
      <c r="P81" s="118"/>
      <c r="Q81" s="114">
        <f t="shared" si="27"/>
        <v>0</v>
      </c>
      <c r="R81" s="115">
        <f t="shared" si="3"/>
        <v>0</v>
      </c>
      <c r="S81" s="120">
        <f t="shared" si="28"/>
        <v>0</v>
      </c>
    </row>
    <row r="82" ht="150.0" customHeight="1">
      <c r="A82" s="111" t="s">
        <v>115</v>
      </c>
      <c r="B82" s="112"/>
      <c r="C82" s="113"/>
      <c r="D82" s="114">
        <v>0.0</v>
      </c>
      <c r="E82" s="115">
        <v>2.5</v>
      </c>
      <c r="F82" s="115">
        <v>1.0</v>
      </c>
      <c r="G82" s="116">
        <v>160.0</v>
      </c>
      <c r="H82" s="117"/>
      <c r="I82" s="118"/>
      <c r="J82" s="118"/>
      <c r="K82" s="118"/>
      <c r="L82" s="118"/>
      <c r="M82" s="118"/>
      <c r="N82" s="118"/>
      <c r="O82" s="118"/>
      <c r="P82" s="118"/>
      <c r="Q82" s="114">
        <f t="shared" si="27"/>
        <v>0</v>
      </c>
      <c r="R82" s="115">
        <f t="shared" si="3"/>
        <v>0</v>
      </c>
      <c r="S82" s="120">
        <f t="shared" si="28"/>
        <v>0</v>
      </c>
    </row>
    <row r="83" ht="150.0" customHeight="1">
      <c r="A83" s="105" t="s">
        <v>116</v>
      </c>
      <c r="B83" s="14"/>
      <c r="C83" s="15"/>
      <c r="D83" s="114"/>
      <c r="E83" s="115"/>
      <c r="F83" s="115"/>
      <c r="G83" s="116"/>
      <c r="H83" s="132"/>
      <c r="I83" s="132"/>
      <c r="J83" s="132"/>
      <c r="K83" s="132"/>
      <c r="L83" s="132"/>
      <c r="M83" s="132"/>
      <c r="N83" s="132"/>
      <c r="O83" s="132"/>
      <c r="P83" s="132"/>
      <c r="Q83" s="115">
        <f t="shared" si="27"/>
        <v>0</v>
      </c>
      <c r="R83" s="115">
        <f t="shared" si="3"/>
        <v>0</v>
      </c>
      <c r="S83" s="120"/>
    </row>
    <row r="84" ht="150.0" customHeight="1">
      <c r="A84" s="111" t="s">
        <v>117</v>
      </c>
      <c r="B84" s="112"/>
      <c r="C84" s="113"/>
      <c r="D84" s="114">
        <v>8.0</v>
      </c>
      <c r="E84" s="115">
        <v>11.0</v>
      </c>
      <c r="F84" s="115">
        <v>1.0</v>
      </c>
      <c r="G84" s="116">
        <v>330.0</v>
      </c>
      <c r="H84" s="117"/>
      <c r="I84" s="118"/>
      <c r="J84" s="118"/>
      <c r="K84" s="118"/>
      <c r="L84" s="118"/>
      <c r="M84" s="118"/>
      <c r="N84" s="118"/>
      <c r="O84" s="118"/>
      <c r="P84" s="118"/>
      <c r="Q84" s="114">
        <f t="shared" si="27"/>
        <v>0</v>
      </c>
      <c r="R84" s="115">
        <f t="shared" si="3"/>
        <v>0</v>
      </c>
      <c r="S84" s="120">
        <f t="shared" ref="S84:S88" si="29">Q84*G84</f>
        <v>0</v>
      </c>
    </row>
    <row r="85" ht="150.0" customHeight="1">
      <c r="A85" s="111" t="s">
        <v>118</v>
      </c>
      <c r="B85" s="112"/>
      <c r="C85" s="113"/>
      <c r="D85" s="114">
        <v>5.0</v>
      </c>
      <c r="E85" s="115">
        <v>6.5</v>
      </c>
      <c r="F85" s="115">
        <v>1.0</v>
      </c>
      <c r="G85" s="116">
        <v>270.0</v>
      </c>
      <c r="H85" s="117"/>
      <c r="I85" s="118"/>
      <c r="J85" s="118"/>
      <c r="K85" s="118"/>
      <c r="L85" s="118"/>
      <c r="M85" s="118"/>
      <c r="N85" s="118"/>
      <c r="O85" s="118"/>
      <c r="P85" s="118"/>
      <c r="Q85" s="114">
        <f t="shared" si="27"/>
        <v>0</v>
      </c>
      <c r="R85" s="115">
        <f t="shared" si="3"/>
        <v>0</v>
      </c>
      <c r="S85" s="120">
        <f t="shared" si="29"/>
        <v>0</v>
      </c>
    </row>
    <row r="86" ht="150.0" customHeight="1">
      <c r="A86" s="111" t="s">
        <v>119</v>
      </c>
      <c r="B86" s="112"/>
      <c r="C86" s="113"/>
      <c r="D86" s="114">
        <v>0.0</v>
      </c>
      <c r="E86" s="115">
        <v>4.5</v>
      </c>
      <c r="F86" s="115">
        <v>1.0</v>
      </c>
      <c r="G86" s="116">
        <v>170.0</v>
      </c>
      <c r="H86" s="117"/>
      <c r="I86" s="118"/>
      <c r="J86" s="118"/>
      <c r="K86" s="118"/>
      <c r="L86" s="118"/>
      <c r="M86" s="118"/>
      <c r="N86" s="118"/>
      <c r="O86" s="118"/>
      <c r="P86" s="118"/>
      <c r="Q86" s="114">
        <f t="shared" si="27"/>
        <v>0</v>
      </c>
      <c r="R86" s="115">
        <f t="shared" si="3"/>
        <v>0</v>
      </c>
      <c r="S86" s="120">
        <f t="shared" si="29"/>
        <v>0</v>
      </c>
    </row>
    <row r="87" ht="150.0" customHeight="1">
      <c r="A87" s="111" t="s">
        <v>120</v>
      </c>
      <c r="B87" s="112"/>
      <c r="C87" s="113"/>
      <c r="D87" s="114">
        <v>4.0</v>
      </c>
      <c r="E87" s="115">
        <v>6.0</v>
      </c>
      <c r="F87" s="115">
        <v>1.0</v>
      </c>
      <c r="G87" s="116">
        <v>210.0</v>
      </c>
      <c r="H87" s="117"/>
      <c r="I87" s="118"/>
      <c r="J87" s="118"/>
      <c r="K87" s="118"/>
      <c r="L87" s="118"/>
      <c r="M87" s="118"/>
      <c r="N87" s="118"/>
      <c r="O87" s="118"/>
      <c r="P87" s="118"/>
      <c r="Q87" s="114">
        <f t="shared" si="27"/>
        <v>0</v>
      </c>
      <c r="R87" s="115">
        <f t="shared" si="3"/>
        <v>0</v>
      </c>
      <c r="S87" s="120">
        <f t="shared" si="29"/>
        <v>0</v>
      </c>
    </row>
    <row r="88" ht="150.0" customHeight="1">
      <c r="A88" s="111" t="s">
        <v>121</v>
      </c>
      <c r="B88" s="112"/>
      <c r="C88" s="113"/>
      <c r="D88" s="114">
        <v>0.0</v>
      </c>
      <c r="E88" s="115">
        <v>3.0</v>
      </c>
      <c r="F88" s="115">
        <v>1.0</v>
      </c>
      <c r="G88" s="116">
        <v>130.0</v>
      </c>
      <c r="H88" s="117"/>
      <c r="I88" s="118"/>
      <c r="J88" s="118"/>
      <c r="K88" s="118"/>
      <c r="L88" s="118"/>
      <c r="M88" s="118"/>
      <c r="N88" s="118"/>
      <c r="O88" s="118"/>
      <c r="P88" s="118"/>
      <c r="Q88" s="114">
        <f t="shared" si="27"/>
        <v>0</v>
      </c>
      <c r="R88" s="115">
        <f t="shared" si="3"/>
        <v>0</v>
      </c>
      <c r="S88" s="120">
        <f t="shared" si="29"/>
        <v>0</v>
      </c>
    </row>
    <row r="89" ht="230.25" customHeight="1">
      <c r="A89" s="105" t="s">
        <v>122</v>
      </c>
      <c r="B89" s="14"/>
      <c r="C89" s="15"/>
      <c r="D89" s="114"/>
      <c r="E89" s="115"/>
      <c r="F89" s="115"/>
      <c r="G89" s="116"/>
      <c r="H89" s="132"/>
      <c r="I89" s="132"/>
      <c r="J89" s="132"/>
      <c r="K89" s="132"/>
      <c r="L89" s="132"/>
      <c r="M89" s="132"/>
      <c r="N89" s="132"/>
      <c r="O89" s="132"/>
      <c r="P89" s="132"/>
      <c r="Q89" s="115"/>
      <c r="R89" s="115">
        <f t="shared" si="3"/>
        <v>0</v>
      </c>
      <c r="S89" s="120"/>
      <c r="Z89" s="85"/>
    </row>
    <row r="90" ht="150.0" customHeight="1">
      <c r="A90" s="139" t="s">
        <v>123</v>
      </c>
      <c r="B90" s="112"/>
      <c r="C90" s="113"/>
      <c r="D90" s="114">
        <v>4.0</v>
      </c>
      <c r="E90" s="115"/>
      <c r="F90" s="115">
        <v>3.0</v>
      </c>
      <c r="G90" s="116">
        <v>410.0</v>
      </c>
      <c r="H90" s="117"/>
      <c r="I90" s="118"/>
      <c r="J90" s="118"/>
      <c r="K90" s="118"/>
      <c r="L90" s="118"/>
      <c r="M90" s="118"/>
      <c r="N90" s="118"/>
      <c r="O90" s="118"/>
      <c r="P90" s="118"/>
      <c r="Q90" s="114">
        <f t="shared" ref="Q90:Q93" si="30">SUM(H90:P90)</f>
        <v>0</v>
      </c>
      <c r="R90" s="115">
        <f t="shared" si="3"/>
        <v>0</v>
      </c>
      <c r="S90" s="120">
        <f t="shared" ref="S90:S93" si="31">Q90*G90</f>
        <v>0</v>
      </c>
      <c r="Z90" s="85"/>
    </row>
    <row r="91" ht="150.0" customHeight="1">
      <c r="A91" s="139" t="s">
        <v>124</v>
      </c>
      <c r="B91" s="112"/>
      <c r="C91" s="113"/>
      <c r="D91" s="114">
        <v>3.0</v>
      </c>
      <c r="E91" s="115"/>
      <c r="F91" s="115">
        <v>3.0</v>
      </c>
      <c r="G91" s="116">
        <v>410.0</v>
      </c>
      <c r="H91" s="117"/>
      <c r="I91" s="118"/>
      <c r="J91" s="118"/>
      <c r="K91" s="118"/>
      <c r="L91" s="118"/>
      <c r="M91" s="118"/>
      <c r="N91" s="118"/>
      <c r="O91" s="118"/>
      <c r="P91" s="118"/>
      <c r="Q91" s="114">
        <f t="shared" si="30"/>
        <v>0</v>
      </c>
      <c r="R91" s="115">
        <f t="shared" si="3"/>
        <v>0</v>
      </c>
      <c r="S91" s="120">
        <f t="shared" si="31"/>
        <v>0</v>
      </c>
      <c r="Z91" s="85"/>
    </row>
    <row r="92" ht="150.0" customHeight="1">
      <c r="A92" s="139" t="s">
        <v>125</v>
      </c>
      <c r="B92" s="112"/>
      <c r="C92" s="113"/>
      <c r="D92" s="114">
        <v>3.0</v>
      </c>
      <c r="E92" s="115"/>
      <c r="F92" s="115">
        <v>2.0</v>
      </c>
      <c r="G92" s="116">
        <v>310.0</v>
      </c>
      <c r="H92" s="117"/>
      <c r="I92" s="118"/>
      <c r="J92" s="118"/>
      <c r="K92" s="118"/>
      <c r="L92" s="118"/>
      <c r="M92" s="118"/>
      <c r="N92" s="118"/>
      <c r="O92" s="118"/>
      <c r="P92" s="118"/>
      <c r="Q92" s="114">
        <f t="shared" si="30"/>
        <v>0</v>
      </c>
      <c r="R92" s="115">
        <f t="shared" si="3"/>
        <v>0</v>
      </c>
      <c r="S92" s="120">
        <f t="shared" si="31"/>
        <v>0</v>
      </c>
      <c r="Z92" s="85"/>
    </row>
    <row r="93" ht="150.0" customHeight="1">
      <c r="A93" s="139" t="s">
        <v>126</v>
      </c>
      <c r="B93" s="112"/>
      <c r="C93" s="113"/>
      <c r="D93" s="114">
        <v>3.0</v>
      </c>
      <c r="E93" s="115"/>
      <c r="F93" s="115">
        <v>2.0</v>
      </c>
      <c r="G93" s="116">
        <v>310.0</v>
      </c>
      <c r="H93" s="117"/>
      <c r="I93" s="118"/>
      <c r="J93" s="118"/>
      <c r="K93" s="118"/>
      <c r="L93" s="118"/>
      <c r="M93" s="118"/>
      <c r="N93" s="118"/>
      <c r="O93" s="118"/>
      <c r="P93" s="118"/>
      <c r="Q93" s="114">
        <f t="shared" si="30"/>
        <v>0</v>
      </c>
      <c r="R93" s="115">
        <f t="shared" si="3"/>
        <v>0</v>
      </c>
      <c r="S93" s="120">
        <f t="shared" si="31"/>
        <v>0</v>
      </c>
      <c r="Z93" s="85"/>
    </row>
    <row r="94" ht="150.0" customHeight="1">
      <c r="G94" s="8"/>
      <c r="Z94" s="85"/>
    </row>
    <row r="95" ht="150.0" customHeight="1">
      <c r="G95" s="8"/>
      <c r="Z95" s="85"/>
    </row>
    <row r="96" ht="150.0" customHeight="1">
      <c r="G96" s="8"/>
      <c r="Z96" s="85"/>
    </row>
    <row r="97" ht="150.0" customHeight="1">
      <c r="Z97" s="85"/>
    </row>
    <row r="98" ht="150.0" customHeight="1">
      <c r="Z98" s="85"/>
    </row>
    <row r="99" ht="150.0" customHeight="1">
      <c r="Z99" s="85"/>
    </row>
    <row r="100" ht="150.0" customHeight="1">
      <c r="Z100" s="85"/>
    </row>
    <row r="101" ht="150.0" customHeight="1">
      <c r="Z101" s="85"/>
    </row>
    <row r="102" ht="150.0" customHeight="1">
      <c r="Z102" s="85"/>
    </row>
    <row r="103" ht="150.0" customHeight="1">
      <c r="Z103" s="85"/>
    </row>
    <row r="104" ht="150.0" customHeight="1">
      <c r="Z104" s="85"/>
    </row>
    <row r="105" ht="150.0" customHeight="1">
      <c r="Z105" s="85"/>
    </row>
    <row r="106" ht="150.0" customHeight="1">
      <c r="Z106" s="85"/>
    </row>
    <row r="107" ht="150.0" customHeight="1">
      <c r="Z107" s="85"/>
    </row>
    <row r="108" ht="150.0" customHeight="1">
      <c r="Z108" s="85"/>
    </row>
    <row r="109" ht="150.0" customHeight="1">
      <c r="Z109" s="85"/>
    </row>
    <row r="110" ht="150.0" customHeight="1">
      <c r="Z110" s="85"/>
    </row>
    <row r="111" ht="150.0" customHeight="1">
      <c r="Z111" s="85"/>
    </row>
    <row r="112" ht="150.0" customHeight="1">
      <c r="Z112" s="85"/>
    </row>
    <row r="113" ht="150.0" customHeight="1">
      <c r="Z113" s="85"/>
    </row>
    <row r="114" ht="150.0" customHeight="1">
      <c r="Z114" s="85"/>
    </row>
    <row r="115" ht="150.0" customHeight="1">
      <c r="Z115" s="85"/>
    </row>
    <row r="116" ht="150.0" customHeight="1">
      <c r="Z116" s="85"/>
    </row>
    <row r="117" ht="150.0" customHeight="1">
      <c r="Z117" s="85"/>
    </row>
    <row r="118" ht="150.0" customHeight="1">
      <c r="Z118" s="85"/>
    </row>
    <row r="119" ht="150.0" customHeight="1">
      <c r="Z119" s="85"/>
    </row>
    <row r="120" ht="150.0" customHeight="1">
      <c r="Z120" s="85"/>
    </row>
    <row r="121" ht="150.0" customHeight="1">
      <c r="Z121" s="85"/>
    </row>
    <row r="122" ht="150.0" customHeight="1">
      <c r="Z122" s="85"/>
    </row>
    <row r="123" ht="14.25" customHeight="1">
      <c r="Q123" s="95"/>
      <c r="R123" s="95"/>
      <c r="S123" s="95"/>
    </row>
    <row r="124" ht="14.25" customHeight="1">
      <c r="Q124" s="95"/>
      <c r="R124" s="95"/>
      <c r="S124" s="95"/>
    </row>
    <row r="125" ht="14.25" customHeight="1">
      <c r="Q125" s="95"/>
      <c r="R125" s="95"/>
      <c r="S125" s="95"/>
    </row>
    <row r="126" ht="14.25" customHeight="1">
      <c r="Q126" s="95"/>
      <c r="R126" s="95"/>
      <c r="S126" s="95"/>
    </row>
    <row r="127" ht="14.25" customHeight="1">
      <c r="Q127" s="95"/>
      <c r="R127" s="95"/>
      <c r="S127" s="95"/>
    </row>
    <row r="128" ht="14.25" customHeight="1">
      <c r="Q128" s="95"/>
      <c r="R128" s="95"/>
      <c r="S128" s="95"/>
    </row>
    <row r="129" ht="14.25" customHeight="1">
      <c r="Q129" s="95"/>
      <c r="R129" s="95"/>
      <c r="S129" s="95"/>
    </row>
    <row r="130" ht="14.25" customHeight="1">
      <c r="Q130" s="95"/>
      <c r="R130" s="95"/>
      <c r="S130" s="95"/>
    </row>
    <row r="131" ht="14.25" customHeight="1">
      <c r="Q131" s="95"/>
      <c r="R131" s="95"/>
      <c r="S131" s="95"/>
    </row>
    <row r="132" ht="14.25" customHeight="1">
      <c r="Q132" s="95"/>
      <c r="R132" s="95"/>
      <c r="S132" s="95"/>
    </row>
    <row r="133" ht="14.25" customHeight="1">
      <c r="Q133" s="95"/>
      <c r="R133" s="95"/>
      <c r="S133" s="95"/>
    </row>
    <row r="134" ht="14.25" customHeight="1">
      <c r="Q134" s="95"/>
      <c r="R134" s="95"/>
      <c r="S134" s="95"/>
    </row>
    <row r="135" ht="14.25" customHeight="1">
      <c r="Q135" s="95"/>
      <c r="R135" s="95"/>
      <c r="S135" s="95"/>
    </row>
    <row r="136" ht="14.25" customHeight="1">
      <c r="Q136" s="95"/>
      <c r="R136" s="95"/>
      <c r="S136" s="95"/>
    </row>
    <row r="137" ht="14.25" customHeight="1">
      <c r="Q137" s="95"/>
      <c r="R137" s="95"/>
      <c r="S137" s="95"/>
    </row>
    <row r="138" ht="14.25" customHeight="1">
      <c r="Q138" s="95"/>
      <c r="R138" s="95"/>
      <c r="S138" s="95"/>
    </row>
    <row r="139" ht="14.25" customHeight="1">
      <c r="Q139" s="95"/>
      <c r="R139" s="95"/>
      <c r="S139" s="95"/>
    </row>
    <row r="140" ht="14.25" customHeight="1">
      <c r="Q140" s="95"/>
      <c r="R140" s="95"/>
      <c r="S140" s="95"/>
    </row>
    <row r="141" ht="14.25" customHeight="1">
      <c r="Q141" s="95"/>
      <c r="R141" s="95"/>
      <c r="S141" s="95"/>
    </row>
    <row r="142" ht="14.25" customHeight="1">
      <c r="Q142" s="95"/>
      <c r="R142" s="95"/>
      <c r="S142" s="95"/>
    </row>
    <row r="143" ht="14.25" customHeight="1">
      <c r="Q143" s="95"/>
      <c r="R143" s="95"/>
      <c r="S143" s="95"/>
    </row>
    <row r="144" ht="14.25" customHeight="1">
      <c r="Q144" s="95"/>
      <c r="R144" s="95"/>
      <c r="S144" s="95"/>
    </row>
    <row r="145" ht="14.25" customHeight="1">
      <c r="Q145" s="95"/>
      <c r="R145" s="95"/>
      <c r="S145" s="95"/>
    </row>
    <row r="146" ht="14.25" customHeight="1">
      <c r="Q146" s="95"/>
      <c r="R146" s="95"/>
      <c r="S146" s="95"/>
    </row>
    <row r="147" ht="14.25" customHeight="1">
      <c r="Q147" s="95"/>
      <c r="R147" s="95"/>
      <c r="S147" s="95"/>
    </row>
    <row r="148" ht="14.25" customHeight="1">
      <c r="Q148" s="95"/>
      <c r="R148" s="95"/>
      <c r="S148" s="95"/>
    </row>
    <row r="149" ht="14.25" customHeight="1">
      <c r="Q149" s="95"/>
      <c r="R149" s="95"/>
      <c r="S149" s="95"/>
    </row>
    <row r="150" ht="14.25" customHeight="1">
      <c r="Q150" s="95"/>
      <c r="R150" s="95"/>
      <c r="S150" s="95"/>
    </row>
    <row r="151" ht="14.25" customHeight="1">
      <c r="Q151" s="95"/>
      <c r="R151" s="95"/>
      <c r="S151" s="95"/>
    </row>
    <row r="152" ht="14.25" customHeight="1">
      <c r="Q152" s="95"/>
      <c r="R152" s="95"/>
      <c r="S152" s="95"/>
    </row>
    <row r="153" ht="14.25" customHeight="1">
      <c r="Q153" s="95"/>
      <c r="R153" s="95"/>
      <c r="S153" s="95"/>
    </row>
    <row r="154" ht="14.25" customHeight="1">
      <c r="Q154" s="95"/>
      <c r="R154" s="95"/>
      <c r="S154" s="95"/>
    </row>
    <row r="155" ht="14.25" customHeight="1">
      <c r="Q155" s="95"/>
      <c r="R155" s="95"/>
      <c r="S155" s="95"/>
    </row>
    <row r="156" ht="14.25" customHeight="1">
      <c r="Q156" s="95"/>
      <c r="R156" s="95"/>
      <c r="S156" s="95"/>
    </row>
    <row r="157" ht="14.25" customHeight="1">
      <c r="Q157" s="95"/>
      <c r="R157" s="95"/>
      <c r="S157" s="95"/>
    </row>
    <row r="158" ht="14.25" customHeight="1">
      <c r="Q158" s="95"/>
      <c r="R158" s="95"/>
      <c r="S158" s="95"/>
    </row>
    <row r="159" ht="14.25" customHeight="1">
      <c r="Q159" s="95"/>
      <c r="R159" s="95"/>
      <c r="S159" s="95"/>
    </row>
    <row r="160" ht="14.25" customHeight="1">
      <c r="Q160" s="95"/>
      <c r="R160" s="95"/>
      <c r="S160" s="95"/>
    </row>
    <row r="161" ht="14.25" customHeight="1">
      <c r="Q161" s="95"/>
      <c r="R161" s="95"/>
      <c r="S161" s="95"/>
    </row>
    <row r="162" ht="14.25" customHeight="1">
      <c r="Q162" s="95"/>
      <c r="R162" s="95"/>
      <c r="S162" s="95"/>
    </row>
    <row r="163" ht="14.25" customHeight="1">
      <c r="Q163" s="95"/>
      <c r="R163" s="95"/>
      <c r="S163" s="95"/>
    </row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6">
    <mergeCell ref="A12:C12"/>
    <mergeCell ref="A16:C16"/>
    <mergeCell ref="A21:C21"/>
    <mergeCell ref="A22:C22"/>
    <mergeCell ref="A27:C27"/>
    <mergeCell ref="A32:C32"/>
    <mergeCell ref="A37:C37"/>
    <mergeCell ref="A83:C83"/>
    <mergeCell ref="A89:C89"/>
    <mergeCell ref="A42:C42"/>
    <mergeCell ref="A47:C47"/>
    <mergeCell ref="A52:C52"/>
    <mergeCell ref="A58:C58"/>
    <mergeCell ref="A64:C64"/>
    <mergeCell ref="A69:C69"/>
    <mergeCell ref="A78:C78"/>
  </mergeCells>
  <conditionalFormatting sqref="J13:J15 J65:J66 J77:J82">
    <cfRule type="cellIs" dxfId="0" priority="1" operator="between">
      <formula>1</formula>
      <formula>100</formula>
    </cfRule>
  </conditionalFormatting>
  <conditionalFormatting sqref="I13:I15 I65:I66 I77:I82">
    <cfRule type="cellIs" dxfId="1" priority="2" operator="between">
      <formula>1</formula>
      <formula>100</formula>
    </cfRule>
  </conditionalFormatting>
  <conditionalFormatting sqref="K13:K15 K65:K66 K77:K82">
    <cfRule type="cellIs" dxfId="2" priority="3" operator="between">
      <formula>1</formula>
      <formula>100</formula>
    </cfRule>
  </conditionalFormatting>
  <conditionalFormatting sqref="L13:L15 L65:L66 L77:L82">
    <cfRule type="cellIs" dxfId="3" priority="4" operator="between">
      <formula>1</formula>
      <formula>100</formula>
    </cfRule>
  </conditionalFormatting>
  <conditionalFormatting sqref="M13:M15 M65:M66 M77:M82">
    <cfRule type="cellIs" dxfId="4" priority="5" operator="between">
      <formula>1</formula>
      <formula>100</formula>
    </cfRule>
  </conditionalFormatting>
  <conditionalFormatting sqref="N13:N15 N65:N66 N77:N82">
    <cfRule type="cellIs" dxfId="5" priority="6" operator="between">
      <formula>1</formula>
      <formula>100</formula>
    </cfRule>
  </conditionalFormatting>
  <conditionalFormatting sqref="O13:O15 O65:O66 O77:O82">
    <cfRule type="cellIs" dxfId="6" priority="7" operator="between">
      <formula>1</formula>
      <formula>100</formula>
    </cfRule>
  </conditionalFormatting>
  <conditionalFormatting sqref="P13:P15 P65:P68 P70:P82">
    <cfRule type="cellIs" dxfId="7" priority="8" operator="between">
      <formula>1</formula>
      <formula>100</formula>
    </cfRule>
  </conditionalFormatting>
  <conditionalFormatting sqref="J17:J19">
    <cfRule type="cellIs" dxfId="0" priority="9" operator="between">
      <formula>1</formula>
      <formula>100</formula>
    </cfRule>
  </conditionalFormatting>
  <conditionalFormatting sqref="I17:I19">
    <cfRule type="cellIs" dxfId="1" priority="10" operator="between">
      <formula>1</formula>
      <formula>100</formula>
    </cfRule>
  </conditionalFormatting>
  <conditionalFormatting sqref="K17:K19">
    <cfRule type="cellIs" dxfId="2" priority="11" operator="between">
      <formula>1</formula>
      <formula>100</formula>
    </cfRule>
  </conditionalFormatting>
  <conditionalFormatting sqref="L17:L19">
    <cfRule type="cellIs" dxfId="3" priority="12" operator="between">
      <formula>1</formula>
      <formula>100</formula>
    </cfRule>
  </conditionalFormatting>
  <conditionalFormatting sqref="M17:M19">
    <cfRule type="cellIs" dxfId="4" priority="13" operator="between">
      <formula>1</formula>
      <formula>100</formula>
    </cfRule>
  </conditionalFormatting>
  <conditionalFormatting sqref="N17:N19">
    <cfRule type="cellIs" dxfId="5" priority="14" operator="between">
      <formula>1</formula>
      <formula>100</formula>
    </cfRule>
  </conditionalFormatting>
  <conditionalFormatting sqref="O17:O19">
    <cfRule type="cellIs" dxfId="6" priority="15" operator="between">
      <formula>1</formula>
      <formula>100</formula>
    </cfRule>
  </conditionalFormatting>
  <conditionalFormatting sqref="P17:P19">
    <cfRule type="cellIs" dxfId="7" priority="16" operator="between">
      <formula>1</formula>
      <formula>100</formula>
    </cfRule>
  </conditionalFormatting>
  <conditionalFormatting sqref="J20">
    <cfRule type="cellIs" dxfId="0" priority="17" operator="between">
      <formula>1</formula>
      <formula>100</formula>
    </cfRule>
  </conditionalFormatting>
  <conditionalFormatting sqref="I20">
    <cfRule type="cellIs" dxfId="1" priority="18" operator="between">
      <formula>1</formula>
      <formula>100</formula>
    </cfRule>
  </conditionalFormatting>
  <conditionalFormatting sqref="K20">
    <cfRule type="cellIs" dxfId="2" priority="19" operator="between">
      <formula>1</formula>
      <formula>100</formula>
    </cfRule>
  </conditionalFormatting>
  <conditionalFormatting sqref="L20">
    <cfRule type="cellIs" dxfId="3" priority="20" operator="between">
      <formula>1</formula>
      <formula>100</formula>
    </cfRule>
  </conditionalFormatting>
  <conditionalFormatting sqref="M20">
    <cfRule type="cellIs" dxfId="4" priority="21" operator="between">
      <formula>1</formula>
      <formula>100</formula>
    </cfRule>
  </conditionalFormatting>
  <conditionalFormatting sqref="N20">
    <cfRule type="cellIs" dxfId="5" priority="22" operator="between">
      <formula>1</formula>
      <formula>100</formula>
    </cfRule>
  </conditionalFormatting>
  <conditionalFormatting sqref="O20">
    <cfRule type="cellIs" dxfId="6" priority="23" operator="between">
      <formula>1</formula>
      <formula>100</formula>
    </cfRule>
  </conditionalFormatting>
  <conditionalFormatting sqref="J23:J25">
    <cfRule type="cellIs" dxfId="0" priority="24" operator="between">
      <formula>1</formula>
      <formula>100</formula>
    </cfRule>
  </conditionalFormatting>
  <conditionalFormatting sqref="I23:I25">
    <cfRule type="cellIs" dxfId="1" priority="25" operator="between">
      <formula>1</formula>
      <formula>100</formula>
    </cfRule>
  </conditionalFormatting>
  <conditionalFormatting sqref="K23:K25">
    <cfRule type="cellIs" dxfId="2" priority="26" operator="between">
      <formula>1</formula>
      <formula>100</formula>
    </cfRule>
  </conditionalFormatting>
  <conditionalFormatting sqref="L23:L25">
    <cfRule type="cellIs" dxfId="3" priority="27" operator="between">
      <formula>1</formula>
      <formula>100</formula>
    </cfRule>
  </conditionalFormatting>
  <conditionalFormatting sqref="M23:M25">
    <cfRule type="cellIs" dxfId="4" priority="28" operator="between">
      <formula>1</formula>
      <formula>100</formula>
    </cfRule>
  </conditionalFormatting>
  <conditionalFormatting sqref="N23:N25">
    <cfRule type="cellIs" dxfId="5" priority="29" operator="between">
      <formula>1</formula>
      <formula>100</formula>
    </cfRule>
  </conditionalFormatting>
  <conditionalFormatting sqref="O23:O25">
    <cfRule type="cellIs" dxfId="6" priority="30" operator="between">
      <formula>1</formula>
      <formula>100</formula>
    </cfRule>
  </conditionalFormatting>
  <conditionalFormatting sqref="J26">
    <cfRule type="cellIs" dxfId="0" priority="31" operator="between">
      <formula>1</formula>
      <formula>100</formula>
    </cfRule>
  </conditionalFormatting>
  <conditionalFormatting sqref="I26">
    <cfRule type="cellIs" dxfId="1" priority="32" operator="between">
      <formula>1</formula>
      <formula>100</formula>
    </cfRule>
  </conditionalFormatting>
  <conditionalFormatting sqref="K26">
    <cfRule type="cellIs" dxfId="2" priority="33" operator="between">
      <formula>1</formula>
      <formula>100</formula>
    </cfRule>
  </conditionalFormatting>
  <conditionalFormatting sqref="L26">
    <cfRule type="cellIs" dxfId="3" priority="34" operator="between">
      <formula>1</formula>
      <formula>100</formula>
    </cfRule>
  </conditionalFormatting>
  <conditionalFormatting sqref="M26">
    <cfRule type="cellIs" dxfId="4" priority="35" operator="between">
      <formula>1</formula>
      <formula>100</formula>
    </cfRule>
  </conditionalFormatting>
  <conditionalFormatting sqref="N26">
    <cfRule type="cellIs" dxfId="5" priority="36" operator="between">
      <formula>1</formula>
      <formula>100</formula>
    </cfRule>
  </conditionalFormatting>
  <conditionalFormatting sqref="O26">
    <cfRule type="cellIs" dxfId="6" priority="37" operator="between">
      <formula>1</formula>
      <formula>100</formula>
    </cfRule>
  </conditionalFormatting>
  <conditionalFormatting sqref="J28:J30">
    <cfRule type="cellIs" dxfId="0" priority="38" operator="between">
      <formula>1</formula>
      <formula>100</formula>
    </cfRule>
  </conditionalFormatting>
  <conditionalFormatting sqref="I28:I30">
    <cfRule type="cellIs" dxfId="1" priority="39" operator="between">
      <formula>1</formula>
      <formula>100</formula>
    </cfRule>
  </conditionalFormatting>
  <conditionalFormatting sqref="K28:K30">
    <cfRule type="cellIs" dxfId="2" priority="40" operator="between">
      <formula>1</formula>
      <formula>100</formula>
    </cfRule>
  </conditionalFormatting>
  <conditionalFormatting sqref="L28:L30">
    <cfRule type="cellIs" dxfId="3" priority="41" operator="between">
      <formula>1</formula>
      <formula>100</formula>
    </cfRule>
  </conditionalFormatting>
  <conditionalFormatting sqref="M28:M30">
    <cfRule type="cellIs" dxfId="4" priority="42" operator="between">
      <formula>1</formula>
      <formula>100</formula>
    </cfRule>
  </conditionalFormatting>
  <conditionalFormatting sqref="N28:N30">
    <cfRule type="cellIs" dxfId="5" priority="43" operator="between">
      <formula>1</formula>
      <formula>100</formula>
    </cfRule>
  </conditionalFormatting>
  <conditionalFormatting sqref="O28:O30">
    <cfRule type="cellIs" dxfId="6" priority="44" operator="between">
      <formula>1</formula>
      <formula>100</formula>
    </cfRule>
  </conditionalFormatting>
  <conditionalFormatting sqref="J31">
    <cfRule type="cellIs" dxfId="0" priority="45" operator="between">
      <formula>1</formula>
      <formula>100</formula>
    </cfRule>
  </conditionalFormatting>
  <conditionalFormatting sqref="I31">
    <cfRule type="cellIs" dxfId="1" priority="46" operator="between">
      <formula>1</formula>
      <formula>100</formula>
    </cfRule>
  </conditionalFormatting>
  <conditionalFormatting sqref="K31">
    <cfRule type="cellIs" dxfId="2" priority="47" operator="between">
      <formula>1</formula>
      <formula>100</formula>
    </cfRule>
  </conditionalFormatting>
  <conditionalFormatting sqref="L31">
    <cfRule type="cellIs" dxfId="3" priority="48" operator="between">
      <formula>1</formula>
      <formula>100</formula>
    </cfRule>
  </conditionalFormatting>
  <conditionalFormatting sqref="M31">
    <cfRule type="cellIs" dxfId="4" priority="49" operator="between">
      <formula>1</formula>
      <formula>100</formula>
    </cfRule>
  </conditionalFormatting>
  <conditionalFormatting sqref="N31">
    <cfRule type="cellIs" dxfId="5" priority="50" operator="between">
      <formula>1</formula>
      <formula>100</formula>
    </cfRule>
  </conditionalFormatting>
  <conditionalFormatting sqref="O31">
    <cfRule type="cellIs" dxfId="6" priority="51" operator="between">
      <formula>1</formula>
      <formula>100</formula>
    </cfRule>
  </conditionalFormatting>
  <conditionalFormatting sqref="J33:J35">
    <cfRule type="cellIs" dxfId="0" priority="52" operator="between">
      <formula>1</formula>
      <formula>100</formula>
    </cfRule>
  </conditionalFormatting>
  <conditionalFormatting sqref="I33:I35">
    <cfRule type="cellIs" dxfId="1" priority="53" operator="between">
      <formula>1</formula>
      <formula>100</formula>
    </cfRule>
  </conditionalFormatting>
  <conditionalFormatting sqref="K33:K35">
    <cfRule type="cellIs" dxfId="2" priority="54" operator="between">
      <formula>1</formula>
      <formula>100</formula>
    </cfRule>
  </conditionalFormatting>
  <conditionalFormatting sqref="L33:L35">
    <cfRule type="cellIs" dxfId="3" priority="55" operator="between">
      <formula>1</formula>
      <formula>100</formula>
    </cfRule>
  </conditionalFormatting>
  <conditionalFormatting sqref="M33:M35">
    <cfRule type="cellIs" dxfId="4" priority="56" operator="between">
      <formula>1</formula>
      <formula>100</formula>
    </cfRule>
  </conditionalFormatting>
  <conditionalFormatting sqref="N33:N35">
    <cfRule type="cellIs" dxfId="5" priority="57" operator="between">
      <formula>1</formula>
      <formula>100</formula>
    </cfRule>
  </conditionalFormatting>
  <conditionalFormatting sqref="O33:O35">
    <cfRule type="cellIs" dxfId="6" priority="58" operator="between">
      <formula>1</formula>
      <formula>100</formula>
    </cfRule>
  </conditionalFormatting>
  <conditionalFormatting sqref="J36">
    <cfRule type="cellIs" dxfId="0" priority="59" operator="between">
      <formula>1</formula>
      <formula>100</formula>
    </cfRule>
  </conditionalFormatting>
  <conditionalFormatting sqref="I36">
    <cfRule type="cellIs" dxfId="1" priority="60" operator="between">
      <formula>1</formula>
      <formula>100</formula>
    </cfRule>
  </conditionalFormatting>
  <conditionalFormatting sqref="K36">
    <cfRule type="cellIs" dxfId="2" priority="61" operator="between">
      <formula>1</formula>
      <formula>100</formula>
    </cfRule>
  </conditionalFormatting>
  <conditionalFormatting sqref="L36">
    <cfRule type="cellIs" dxfId="3" priority="62" operator="between">
      <formula>1</formula>
      <formula>100</formula>
    </cfRule>
  </conditionalFormatting>
  <conditionalFormatting sqref="M36">
    <cfRule type="cellIs" dxfId="4" priority="63" operator="between">
      <formula>1</formula>
      <formula>100</formula>
    </cfRule>
  </conditionalFormatting>
  <conditionalFormatting sqref="N36">
    <cfRule type="cellIs" dxfId="5" priority="64" operator="between">
      <formula>1</formula>
      <formula>100</formula>
    </cfRule>
  </conditionalFormatting>
  <conditionalFormatting sqref="O36">
    <cfRule type="cellIs" dxfId="6" priority="65" operator="between">
      <formula>1</formula>
      <formula>100</formula>
    </cfRule>
  </conditionalFormatting>
  <conditionalFormatting sqref="J38:J40">
    <cfRule type="cellIs" dxfId="0" priority="66" operator="between">
      <formula>1</formula>
      <formula>100</formula>
    </cfRule>
  </conditionalFormatting>
  <conditionalFormatting sqref="I38:I40">
    <cfRule type="cellIs" dxfId="1" priority="67" operator="between">
      <formula>1</formula>
      <formula>100</formula>
    </cfRule>
  </conditionalFormatting>
  <conditionalFormatting sqref="K38:K40">
    <cfRule type="cellIs" dxfId="2" priority="68" operator="between">
      <formula>1</formula>
      <formula>100</formula>
    </cfRule>
  </conditionalFormatting>
  <conditionalFormatting sqref="L38:L40">
    <cfRule type="cellIs" dxfId="3" priority="69" operator="between">
      <formula>1</formula>
      <formula>100</formula>
    </cfRule>
  </conditionalFormatting>
  <conditionalFormatting sqref="M38:M40">
    <cfRule type="cellIs" dxfId="4" priority="70" operator="between">
      <formula>1</formula>
      <formula>100</formula>
    </cfRule>
  </conditionalFormatting>
  <conditionalFormatting sqref="N38:N40">
    <cfRule type="cellIs" dxfId="5" priority="71" operator="between">
      <formula>1</formula>
      <formula>100</formula>
    </cfRule>
  </conditionalFormatting>
  <conditionalFormatting sqref="O38:O40">
    <cfRule type="cellIs" dxfId="6" priority="72" operator="between">
      <formula>1</formula>
      <formula>100</formula>
    </cfRule>
  </conditionalFormatting>
  <conditionalFormatting sqref="J41">
    <cfRule type="cellIs" dxfId="0" priority="73" operator="between">
      <formula>1</formula>
      <formula>100</formula>
    </cfRule>
  </conditionalFormatting>
  <conditionalFormatting sqref="I41">
    <cfRule type="cellIs" dxfId="1" priority="74" operator="between">
      <formula>1</formula>
      <formula>100</formula>
    </cfRule>
  </conditionalFormatting>
  <conditionalFormatting sqref="K41">
    <cfRule type="cellIs" dxfId="2" priority="75" operator="between">
      <formula>1</formula>
      <formula>100</formula>
    </cfRule>
  </conditionalFormatting>
  <conditionalFormatting sqref="L41">
    <cfRule type="cellIs" dxfId="3" priority="76" operator="between">
      <formula>1</formula>
      <formula>100</formula>
    </cfRule>
  </conditionalFormatting>
  <conditionalFormatting sqref="M41">
    <cfRule type="cellIs" dxfId="4" priority="77" operator="between">
      <formula>1</formula>
      <formula>100</formula>
    </cfRule>
  </conditionalFormatting>
  <conditionalFormatting sqref="N41">
    <cfRule type="cellIs" dxfId="5" priority="78" operator="between">
      <formula>1</formula>
      <formula>100</formula>
    </cfRule>
  </conditionalFormatting>
  <conditionalFormatting sqref="O41">
    <cfRule type="cellIs" dxfId="6" priority="79" operator="between">
      <formula>1</formula>
      <formula>100</formula>
    </cfRule>
  </conditionalFormatting>
  <conditionalFormatting sqref="J43:J45 J48:J50">
    <cfRule type="cellIs" dxfId="0" priority="80" operator="between">
      <formula>1</formula>
      <formula>100</formula>
    </cfRule>
  </conditionalFormatting>
  <conditionalFormatting sqref="I43:I45 I48:I50">
    <cfRule type="cellIs" dxfId="1" priority="81" operator="between">
      <formula>1</formula>
      <formula>100</formula>
    </cfRule>
  </conditionalFormatting>
  <conditionalFormatting sqref="K43:K45 K48:K50">
    <cfRule type="cellIs" dxfId="2" priority="82" operator="between">
      <formula>1</formula>
      <formula>100</formula>
    </cfRule>
  </conditionalFormatting>
  <conditionalFormatting sqref="L43:L45 L48:L50">
    <cfRule type="cellIs" dxfId="3" priority="83" operator="between">
      <formula>1</formula>
      <formula>100</formula>
    </cfRule>
  </conditionalFormatting>
  <conditionalFormatting sqref="M43:M45 M48:M50">
    <cfRule type="cellIs" dxfId="4" priority="84" operator="between">
      <formula>1</formula>
      <formula>100</formula>
    </cfRule>
  </conditionalFormatting>
  <conditionalFormatting sqref="N43:N45 N48:N50">
    <cfRule type="cellIs" dxfId="5" priority="85" operator="between">
      <formula>1</formula>
      <formula>100</formula>
    </cfRule>
  </conditionalFormatting>
  <conditionalFormatting sqref="O43:O45 O48:O50">
    <cfRule type="cellIs" dxfId="6" priority="86" operator="between">
      <formula>1</formula>
      <formula>100</formula>
    </cfRule>
  </conditionalFormatting>
  <conditionalFormatting sqref="J46 J51">
    <cfRule type="cellIs" dxfId="0" priority="87" operator="between">
      <formula>1</formula>
      <formula>100</formula>
    </cfRule>
  </conditionalFormatting>
  <conditionalFormatting sqref="I46 I51">
    <cfRule type="cellIs" dxfId="1" priority="88" operator="between">
      <formula>1</formula>
      <formula>100</formula>
    </cfRule>
  </conditionalFormatting>
  <conditionalFormatting sqref="K46 K51">
    <cfRule type="cellIs" dxfId="2" priority="89" operator="between">
      <formula>1</formula>
      <formula>100</formula>
    </cfRule>
  </conditionalFormatting>
  <conditionalFormatting sqref="L46 L51">
    <cfRule type="cellIs" dxfId="3" priority="90" operator="between">
      <formula>1</formula>
      <formula>100</formula>
    </cfRule>
  </conditionalFormatting>
  <conditionalFormatting sqref="M46 M51">
    <cfRule type="cellIs" dxfId="4" priority="91" operator="between">
      <formula>1</formula>
      <formula>100</formula>
    </cfRule>
  </conditionalFormatting>
  <conditionalFormatting sqref="N46 N51">
    <cfRule type="cellIs" dxfId="5" priority="92" operator="between">
      <formula>1</formula>
      <formula>100</formula>
    </cfRule>
  </conditionalFormatting>
  <conditionalFormatting sqref="O46 O51">
    <cfRule type="cellIs" dxfId="6" priority="93" operator="between">
      <formula>1</formula>
      <formula>100</formula>
    </cfRule>
  </conditionalFormatting>
  <conditionalFormatting sqref="J53:J55">
    <cfRule type="cellIs" dxfId="0" priority="94" operator="between">
      <formula>1</formula>
      <formula>100</formula>
    </cfRule>
  </conditionalFormatting>
  <conditionalFormatting sqref="I53:I55">
    <cfRule type="cellIs" dxfId="1" priority="95" operator="between">
      <formula>1</formula>
      <formula>100</formula>
    </cfRule>
  </conditionalFormatting>
  <conditionalFormatting sqref="K53:K55">
    <cfRule type="cellIs" dxfId="2" priority="96" operator="between">
      <formula>1</formula>
      <formula>100</formula>
    </cfRule>
  </conditionalFormatting>
  <conditionalFormatting sqref="L53:L55">
    <cfRule type="cellIs" dxfId="3" priority="97" operator="between">
      <formula>1</formula>
      <formula>100</formula>
    </cfRule>
  </conditionalFormatting>
  <conditionalFormatting sqref="M53:M55">
    <cfRule type="cellIs" dxfId="4" priority="98" operator="between">
      <formula>1</formula>
      <formula>100</formula>
    </cfRule>
  </conditionalFormatting>
  <conditionalFormatting sqref="N53:N55">
    <cfRule type="cellIs" dxfId="5" priority="99" operator="between">
      <formula>1</formula>
      <formula>100</formula>
    </cfRule>
  </conditionalFormatting>
  <conditionalFormatting sqref="O53:O55">
    <cfRule type="cellIs" dxfId="6" priority="100" operator="between">
      <formula>1</formula>
      <formula>100</formula>
    </cfRule>
  </conditionalFormatting>
  <conditionalFormatting sqref="J56">
    <cfRule type="cellIs" dxfId="0" priority="101" operator="between">
      <formula>1</formula>
      <formula>100</formula>
    </cfRule>
  </conditionalFormatting>
  <conditionalFormatting sqref="I56">
    <cfRule type="cellIs" dxfId="1" priority="102" operator="between">
      <formula>1</formula>
      <formula>100</formula>
    </cfRule>
  </conditionalFormatting>
  <conditionalFormatting sqref="K56">
    <cfRule type="cellIs" dxfId="2" priority="103" operator="between">
      <formula>1</formula>
      <formula>100</formula>
    </cfRule>
  </conditionalFormatting>
  <conditionalFormatting sqref="L56">
    <cfRule type="cellIs" dxfId="3" priority="104" operator="between">
      <formula>1</formula>
      <formula>100</formula>
    </cfRule>
  </conditionalFormatting>
  <conditionalFormatting sqref="M56">
    <cfRule type="cellIs" dxfId="4" priority="105" operator="between">
      <formula>1</formula>
      <formula>100</formula>
    </cfRule>
  </conditionalFormatting>
  <conditionalFormatting sqref="N56">
    <cfRule type="cellIs" dxfId="5" priority="106" operator="between">
      <formula>1</formula>
      <formula>100</formula>
    </cfRule>
  </conditionalFormatting>
  <conditionalFormatting sqref="O56">
    <cfRule type="cellIs" dxfId="6" priority="107" operator="between">
      <formula>1</formula>
      <formula>100</formula>
    </cfRule>
  </conditionalFormatting>
  <conditionalFormatting sqref="J57">
    <cfRule type="cellIs" dxfId="0" priority="108" operator="between">
      <formula>1</formula>
      <formula>100</formula>
    </cfRule>
  </conditionalFormatting>
  <conditionalFormatting sqref="I57">
    <cfRule type="cellIs" dxfId="1" priority="109" operator="between">
      <formula>1</formula>
      <formula>100</formula>
    </cfRule>
  </conditionalFormatting>
  <conditionalFormatting sqref="K57">
    <cfRule type="cellIs" dxfId="2" priority="110" operator="between">
      <formula>1</formula>
      <formula>100</formula>
    </cfRule>
  </conditionalFormatting>
  <conditionalFormatting sqref="L57">
    <cfRule type="cellIs" dxfId="3" priority="111" operator="between">
      <formula>1</formula>
      <formula>100</formula>
    </cfRule>
  </conditionalFormatting>
  <conditionalFormatting sqref="M57">
    <cfRule type="cellIs" dxfId="4" priority="112" operator="between">
      <formula>1</formula>
      <formula>100</formula>
    </cfRule>
  </conditionalFormatting>
  <conditionalFormatting sqref="N57">
    <cfRule type="cellIs" dxfId="5" priority="113" operator="between">
      <formula>1</formula>
      <formula>100</formula>
    </cfRule>
  </conditionalFormatting>
  <conditionalFormatting sqref="O57">
    <cfRule type="cellIs" dxfId="6" priority="114" operator="between">
      <formula>1</formula>
      <formula>100</formula>
    </cfRule>
  </conditionalFormatting>
  <conditionalFormatting sqref="J59:J61">
    <cfRule type="cellIs" dxfId="0" priority="115" operator="between">
      <formula>1</formula>
      <formula>100</formula>
    </cfRule>
  </conditionalFormatting>
  <conditionalFormatting sqref="I59:I61">
    <cfRule type="cellIs" dxfId="1" priority="116" operator="between">
      <formula>1</formula>
      <formula>100</formula>
    </cfRule>
  </conditionalFormatting>
  <conditionalFormatting sqref="K59:K61">
    <cfRule type="cellIs" dxfId="2" priority="117" operator="between">
      <formula>1</formula>
      <formula>100</formula>
    </cfRule>
  </conditionalFormatting>
  <conditionalFormatting sqref="L59:L61">
    <cfRule type="cellIs" dxfId="3" priority="118" operator="between">
      <formula>1</formula>
      <formula>100</formula>
    </cfRule>
  </conditionalFormatting>
  <conditionalFormatting sqref="M59:M61">
    <cfRule type="cellIs" dxfId="4" priority="119" operator="between">
      <formula>1</formula>
      <formula>100</formula>
    </cfRule>
  </conditionalFormatting>
  <conditionalFormatting sqref="N59:N61">
    <cfRule type="cellIs" dxfId="5" priority="120" operator="between">
      <formula>1</formula>
      <formula>100</formula>
    </cfRule>
  </conditionalFormatting>
  <conditionalFormatting sqref="O59:O61">
    <cfRule type="cellIs" dxfId="6" priority="121" operator="between">
      <formula>1</formula>
      <formula>100</formula>
    </cfRule>
  </conditionalFormatting>
  <conditionalFormatting sqref="J62">
    <cfRule type="cellIs" dxfId="0" priority="122" operator="between">
      <formula>1</formula>
      <formula>100</formula>
    </cfRule>
  </conditionalFormatting>
  <conditionalFormatting sqref="I62">
    <cfRule type="cellIs" dxfId="1" priority="123" operator="between">
      <formula>1</formula>
      <formula>100</formula>
    </cfRule>
  </conditionalFormatting>
  <conditionalFormatting sqref="K62">
    <cfRule type="cellIs" dxfId="2" priority="124" operator="between">
      <formula>1</formula>
      <formula>100</formula>
    </cfRule>
  </conditionalFormatting>
  <conditionalFormatting sqref="L62">
    <cfRule type="cellIs" dxfId="3" priority="125" operator="between">
      <formula>1</formula>
      <formula>100</formula>
    </cfRule>
  </conditionalFormatting>
  <conditionalFormatting sqref="M62">
    <cfRule type="cellIs" dxfId="4" priority="126" operator="between">
      <formula>1</formula>
      <formula>100</formula>
    </cfRule>
  </conditionalFormatting>
  <conditionalFormatting sqref="N62">
    <cfRule type="cellIs" dxfId="5" priority="127" operator="between">
      <formula>1</formula>
      <formula>100</formula>
    </cfRule>
  </conditionalFormatting>
  <conditionalFormatting sqref="O62">
    <cfRule type="cellIs" dxfId="6" priority="128" operator="between">
      <formula>1</formula>
      <formula>100</formula>
    </cfRule>
  </conditionalFormatting>
  <conditionalFormatting sqref="J63">
    <cfRule type="cellIs" dxfId="0" priority="129" operator="between">
      <formula>1</formula>
      <formula>100</formula>
    </cfRule>
  </conditionalFormatting>
  <conditionalFormatting sqref="I63">
    <cfRule type="cellIs" dxfId="1" priority="130" operator="between">
      <formula>1</formula>
      <formula>100</formula>
    </cfRule>
  </conditionalFormatting>
  <conditionalFormatting sqref="K63">
    <cfRule type="cellIs" dxfId="2" priority="131" operator="between">
      <formula>1</formula>
      <formula>100</formula>
    </cfRule>
  </conditionalFormatting>
  <conditionalFormatting sqref="L63">
    <cfRule type="cellIs" dxfId="3" priority="132" operator="between">
      <formula>1</formula>
      <formula>100</formula>
    </cfRule>
  </conditionalFormatting>
  <conditionalFormatting sqref="M63">
    <cfRule type="cellIs" dxfId="4" priority="133" operator="between">
      <formula>1</formula>
      <formula>100</formula>
    </cfRule>
  </conditionalFormatting>
  <conditionalFormatting sqref="N63">
    <cfRule type="cellIs" dxfId="5" priority="134" operator="between">
      <formula>1</formula>
      <formula>100</formula>
    </cfRule>
  </conditionalFormatting>
  <conditionalFormatting sqref="O63">
    <cfRule type="cellIs" dxfId="6" priority="135" operator="between">
      <formula>1</formula>
      <formula>100</formula>
    </cfRule>
  </conditionalFormatting>
  <conditionalFormatting sqref="J67">
    <cfRule type="cellIs" dxfId="0" priority="136" operator="between">
      <formula>1</formula>
      <formula>100</formula>
    </cfRule>
  </conditionalFormatting>
  <conditionalFormatting sqref="I67">
    <cfRule type="cellIs" dxfId="1" priority="137" operator="between">
      <formula>1</formula>
      <formula>100</formula>
    </cfRule>
  </conditionalFormatting>
  <conditionalFormatting sqref="K67">
    <cfRule type="cellIs" dxfId="2" priority="138" operator="between">
      <formula>1</formula>
      <formula>100</formula>
    </cfRule>
  </conditionalFormatting>
  <conditionalFormatting sqref="L67">
    <cfRule type="cellIs" dxfId="3" priority="139" operator="between">
      <formula>1</formula>
      <formula>100</formula>
    </cfRule>
  </conditionalFormatting>
  <conditionalFormatting sqref="M67">
    <cfRule type="cellIs" dxfId="4" priority="140" operator="between">
      <formula>1</formula>
      <formula>100</formula>
    </cfRule>
  </conditionalFormatting>
  <conditionalFormatting sqref="N67">
    <cfRule type="cellIs" dxfId="5" priority="141" operator="between">
      <formula>1</formula>
      <formula>100</formula>
    </cfRule>
  </conditionalFormatting>
  <conditionalFormatting sqref="O67">
    <cfRule type="cellIs" dxfId="6" priority="142" operator="between">
      <formula>1</formula>
      <formula>100</formula>
    </cfRule>
  </conditionalFormatting>
  <conditionalFormatting sqref="J68">
    <cfRule type="cellIs" dxfId="0" priority="143" operator="between">
      <formula>1</formula>
      <formula>100</formula>
    </cfRule>
  </conditionalFormatting>
  <conditionalFormatting sqref="I68">
    <cfRule type="cellIs" dxfId="1" priority="144" operator="between">
      <formula>1</formula>
      <formula>100</formula>
    </cfRule>
  </conditionalFormatting>
  <conditionalFormatting sqref="K68">
    <cfRule type="cellIs" dxfId="2" priority="145" operator="between">
      <formula>1</formula>
      <formula>100</formula>
    </cfRule>
  </conditionalFormatting>
  <conditionalFormatting sqref="L68">
    <cfRule type="cellIs" dxfId="3" priority="146" operator="between">
      <formula>1</formula>
      <formula>100</formula>
    </cfRule>
  </conditionalFormatting>
  <conditionalFormatting sqref="M68">
    <cfRule type="cellIs" dxfId="4" priority="147" operator="between">
      <formula>1</formula>
      <formula>100</formula>
    </cfRule>
  </conditionalFormatting>
  <conditionalFormatting sqref="N68">
    <cfRule type="cellIs" dxfId="5" priority="148" operator="between">
      <formula>1</formula>
      <formula>100</formula>
    </cfRule>
  </conditionalFormatting>
  <conditionalFormatting sqref="O68">
    <cfRule type="cellIs" dxfId="6" priority="149" operator="between">
      <formula>1</formula>
      <formula>100</formula>
    </cfRule>
  </conditionalFormatting>
  <conditionalFormatting sqref="J70:J72">
    <cfRule type="cellIs" dxfId="0" priority="150" operator="between">
      <formula>1</formula>
      <formula>100</formula>
    </cfRule>
  </conditionalFormatting>
  <conditionalFormatting sqref="I70:I72">
    <cfRule type="cellIs" dxfId="1" priority="151" operator="between">
      <formula>1</formula>
      <formula>100</formula>
    </cfRule>
  </conditionalFormatting>
  <conditionalFormatting sqref="K70:K72">
    <cfRule type="cellIs" dxfId="2" priority="152" operator="between">
      <formula>1</formula>
      <formula>100</formula>
    </cfRule>
  </conditionalFormatting>
  <conditionalFormatting sqref="L70:L72">
    <cfRule type="cellIs" dxfId="3" priority="153" operator="between">
      <formula>1</formula>
      <formula>100</formula>
    </cfRule>
  </conditionalFormatting>
  <conditionalFormatting sqref="M70:M72">
    <cfRule type="cellIs" dxfId="4" priority="154" operator="between">
      <formula>1</formula>
      <formula>100</formula>
    </cfRule>
  </conditionalFormatting>
  <conditionalFormatting sqref="N70:N72">
    <cfRule type="cellIs" dxfId="5" priority="155" operator="between">
      <formula>1</formula>
      <formula>100</formula>
    </cfRule>
  </conditionalFormatting>
  <conditionalFormatting sqref="O70:O72">
    <cfRule type="cellIs" dxfId="6" priority="156" operator="between">
      <formula>1</formula>
      <formula>100</formula>
    </cfRule>
  </conditionalFormatting>
  <conditionalFormatting sqref="J73:J76">
    <cfRule type="cellIs" dxfId="0" priority="157" operator="between">
      <formula>1</formula>
      <formula>100</formula>
    </cfRule>
  </conditionalFormatting>
  <conditionalFormatting sqref="I73:I76">
    <cfRule type="cellIs" dxfId="1" priority="158" operator="between">
      <formula>1</formula>
      <formula>100</formula>
    </cfRule>
  </conditionalFormatting>
  <conditionalFormatting sqref="K73:K76">
    <cfRule type="cellIs" dxfId="2" priority="159" operator="between">
      <formula>1</formula>
      <formula>100</formula>
    </cfRule>
  </conditionalFormatting>
  <conditionalFormatting sqref="L73:L76">
    <cfRule type="cellIs" dxfId="3" priority="160" operator="between">
      <formula>1</formula>
      <formula>100</formula>
    </cfRule>
  </conditionalFormatting>
  <conditionalFormatting sqref="M73:M76">
    <cfRule type="cellIs" dxfId="4" priority="161" operator="between">
      <formula>1</formula>
      <formula>100</formula>
    </cfRule>
  </conditionalFormatting>
  <conditionalFormatting sqref="N73:N76">
    <cfRule type="cellIs" dxfId="5" priority="162" operator="between">
      <formula>1</formula>
      <formula>100</formula>
    </cfRule>
  </conditionalFormatting>
  <conditionalFormatting sqref="O73:O76">
    <cfRule type="cellIs" dxfId="6" priority="163" operator="between">
      <formula>1</formula>
      <formula>100</formula>
    </cfRule>
  </conditionalFormatting>
  <conditionalFormatting sqref="P53:P57 P59:P63 P84:P88">
    <cfRule type="cellIs" dxfId="7" priority="164" operator="between">
      <formula>1</formula>
      <formula>100</formula>
    </cfRule>
  </conditionalFormatting>
  <conditionalFormatting sqref="J84:J88">
    <cfRule type="cellIs" dxfId="0" priority="165" operator="between">
      <formula>1</formula>
      <formula>100</formula>
    </cfRule>
  </conditionalFormatting>
  <conditionalFormatting sqref="I84:I88">
    <cfRule type="cellIs" dxfId="1" priority="166" operator="between">
      <formula>1</formula>
      <formula>100</formula>
    </cfRule>
  </conditionalFormatting>
  <conditionalFormatting sqref="K84:K88">
    <cfRule type="cellIs" dxfId="2" priority="167" operator="between">
      <formula>1</formula>
      <formula>100</formula>
    </cfRule>
  </conditionalFormatting>
  <conditionalFormatting sqref="L84:L88">
    <cfRule type="cellIs" dxfId="3" priority="168" operator="between">
      <formula>1</formula>
      <formula>100</formula>
    </cfRule>
  </conditionalFormatting>
  <conditionalFormatting sqref="M84:M88">
    <cfRule type="cellIs" dxfId="4" priority="169" operator="between">
      <formula>1</formula>
      <formula>100</formula>
    </cfRule>
  </conditionalFormatting>
  <conditionalFormatting sqref="N84:N88">
    <cfRule type="cellIs" dxfId="5" priority="170" operator="between">
      <formula>1</formula>
      <formula>100</formula>
    </cfRule>
  </conditionalFormatting>
  <conditionalFormatting sqref="O84:O88">
    <cfRule type="cellIs" dxfId="6" priority="171" operator="between">
      <formula>1</formula>
      <formula>100</formula>
    </cfRule>
  </conditionalFormatting>
  <conditionalFormatting sqref="P23:P26 P28:P31 P33:P36 P38:P41 P43:P46 P48:P51">
    <cfRule type="cellIs" dxfId="7" priority="172" operator="between">
      <formula>1</formula>
      <formula>100</formula>
    </cfRule>
  </conditionalFormatting>
  <conditionalFormatting sqref="P83">
    <cfRule type="cellIs" dxfId="7" priority="173" operator="between">
      <formula>1</formula>
      <formula>100</formula>
    </cfRule>
  </conditionalFormatting>
  <conditionalFormatting sqref="J83">
    <cfRule type="cellIs" dxfId="0" priority="174" operator="between">
      <formula>1</formula>
      <formula>100</formula>
    </cfRule>
  </conditionalFormatting>
  <conditionalFormatting sqref="I83">
    <cfRule type="cellIs" dxfId="1" priority="175" operator="between">
      <formula>1</formula>
      <formula>100</formula>
    </cfRule>
  </conditionalFormatting>
  <conditionalFormatting sqref="K83">
    <cfRule type="cellIs" dxfId="2" priority="176" operator="between">
      <formula>1</formula>
      <formula>100</formula>
    </cfRule>
  </conditionalFormatting>
  <conditionalFormatting sqref="L83">
    <cfRule type="cellIs" dxfId="3" priority="177" operator="between">
      <formula>1</formula>
      <formula>100</formula>
    </cfRule>
  </conditionalFormatting>
  <conditionalFormatting sqref="M83">
    <cfRule type="cellIs" dxfId="4" priority="178" operator="between">
      <formula>1</formula>
      <formula>100</formula>
    </cfRule>
  </conditionalFormatting>
  <conditionalFormatting sqref="N83">
    <cfRule type="cellIs" dxfId="5" priority="179" operator="between">
      <formula>1</formula>
      <formula>100</formula>
    </cfRule>
  </conditionalFormatting>
  <conditionalFormatting sqref="O83">
    <cfRule type="cellIs" dxfId="6" priority="180" operator="between">
      <formula>1</formula>
      <formula>100</formula>
    </cfRule>
  </conditionalFormatting>
  <conditionalFormatting sqref="H13:H15 H65:H66 H78:H82">
    <cfRule type="cellIs" dxfId="8" priority="181" operator="between">
      <formula>1</formula>
      <formula>100</formula>
    </cfRule>
  </conditionalFormatting>
  <conditionalFormatting sqref="H84:H88">
    <cfRule type="cellIs" dxfId="8" priority="182" operator="between">
      <formula>1</formula>
      <formula>100</formula>
    </cfRule>
  </conditionalFormatting>
  <conditionalFormatting sqref="H17:H19">
    <cfRule type="cellIs" dxfId="8" priority="183" operator="between">
      <formula>1</formula>
      <formula>100</formula>
    </cfRule>
  </conditionalFormatting>
  <conditionalFormatting sqref="H20">
    <cfRule type="cellIs" dxfId="8" priority="184" operator="between">
      <formula>1</formula>
      <formula>100</formula>
    </cfRule>
  </conditionalFormatting>
  <conditionalFormatting sqref="H23:H25">
    <cfRule type="cellIs" dxfId="8" priority="185" operator="between">
      <formula>1</formula>
      <formula>100</formula>
    </cfRule>
  </conditionalFormatting>
  <conditionalFormatting sqref="H26">
    <cfRule type="cellIs" dxfId="8" priority="186" operator="between">
      <formula>1</formula>
      <formula>100</formula>
    </cfRule>
  </conditionalFormatting>
  <conditionalFormatting sqref="H28:H30">
    <cfRule type="cellIs" dxfId="8" priority="187" operator="between">
      <formula>1</formula>
      <formula>100</formula>
    </cfRule>
  </conditionalFormatting>
  <conditionalFormatting sqref="H31">
    <cfRule type="cellIs" dxfId="8" priority="188" operator="between">
      <formula>1</formula>
      <formula>100</formula>
    </cfRule>
  </conditionalFormatting>
  <conditionalFormatting sqref="H33:H35">
    <cfRule type="cellIs" dxfId="8" priority="189" operator="between">
      <formula>1</formula>
      <formula>100</formula>
    </cfRule>
  </conditionalFormatting>
  <conditionalFormatting sqref="H36">
    <cfRule type="cellIs" dxfId="8" priority="190" operator="between">
      <formula>1</formula>
      <formula>100</formula>
    </cfRule>
  </conditionalFormatting>
  <conditionalFormatting sqref="H38:H40">
    <cfRule type="cellIs" dxfId="8" priority="191" operator="between">
      <formula>1</formula>
      <formula>100</formula>
    </cfRule>
  </conditionalFormatting>
  <conditionalFormatting sqref="H41">
    <cfRule type="cellIs" dxfId="8" priority="192" operator="between">
      <formula>1</formula>
      <formula>100</formula>
    </cfRule>
  </conditionalFormatting>
  <conditionalFormatting sqref="H43:H45 H48:H50">
    <cfRule type="cellIs" dxfId="8" priority="193" operator="between">
      <formula>1</formula>
      <formula>100</formula>
    </cfRule>
  </conditionalFormatting>
  <conditionalFormatting sqref="H46 H51">
    <cfRule type="cellIs" dxfId="8" priority="194" operator="between">
      <formula>1</formula>
      <formula>100</formula>
    </cfRule>
  </conditionalFormatting>
  <conditionalFormatting sqref="H53:H55">
    <cfRule type="cellIs" dxfId="8" priority="195" operator="between">
      <formula>1</formula>
      <formula>100</formula>
    </cfRule>
  </conditionalFormatting>
  <conditionalFormatting sqref="H56">
    <cfRule type="cellIs" dxfId="8" priority="196" operator="between">
      <formula>1</formula>
      <formula>100</formula>
    </cfRule>
  </conditionalFormatting>
  <conditionalFormatting sqref="H57">
    <cfRule type="cellIs" dxfId="8" priority="197" operator="between">
      <formula>1</formula>
      <formula>100</formula>
    </cfRule>
  </conditionalFormatting>
  <conditionalFormatting sqref="H59:H61">
    <cfRule type="cellIs" dxfId="8" priority="198" operator="between">
      <formula>1</formula>
      <formula>100</formula>
    </cfRule>
  </conditionalFormatting>
  <conditionalFormatting sqref="H62">
    <cfRule type="cellIs" dxfId="8" priority="199" operator="between">
      <formula>1</formula>
      <formula>100</formula>
    </cfRule>
  </conditionalFormatting>
  <conditionalFormatting sqref="H63">
    <cfRule type="cellIs" dxfId="8" priority="200" operator="between">
      <formula>1</formula>
      <formula>100</formula>
    </cfRule>
  </conditionalFormatting>
  <conditionalFormatting sqref="H67">
    <cfRule type="cellIs" dxfId="8" priority="201" operator="between">
      <formula>1</formula>
      <formula>100</formula>
    </cfRule>
  </conditionalFormatting>
  <conditionalFormatting sqref="H68">
    <cfRule type="cellIs" dxfId="8" priority="202" operator="between">
      <formula>1</formula>
      <formula>100</formula>
    </cfRule>
  </conditionalFormatting>
  <conditionalFormatting sqref="H70:H72">
    <cfRule type="cellIs" dxfId="8" priority="203" operator="between">
      <formula>1</formula>
      <formula>100</formula>
    </cfRule>
  </conditionalFormatting>
  <conditionalFormatting sqref="H73:H76">
    <cfRule type="cellIs" dxfId="8" priority="204" operator="between">
      <formula>1</formula>
      <formula>100</formula>
    </cfRule>
  </conditionalFormatting>
  <conditionalFormatting sqref="H77">
    <cfRule type="cellIs" dxfId="8" priority="205" operator="between">
      <formula>1</formula>
      <formula>100</formula>
    </cfRule>
  </conditionalFormatting>
  <conditionalFormatting sqref="H83">
    <cfRule type="cellIs" dxfId="8" priority="206" operator="between">
      <formula>1</formula>
      <formula>100</formula>
    </cfRule>
  </conditionalFormatting>
  <conditionalFormatting sqref="P90:P93">
    <cfRule type="cellIs" dxfId="7" priority="207" operator="between">
      <formula>1</formula>
      <formula>100</formula>
    </cfRule>
  </conditionalFormatting>
  <conditionalFormatting sqref="J90:J93">
    <cfRule type="cellIs" dxfId="0" priority="208" operator="between">
      <formula>1</formula>
      <formula>100</formula>
    </cfRule>
  </conditionalFormatting>
  <conditionalFormatting sqref="I90:I93">
    <cfRule type="cellIs" dxfId="1" priority="209" operator="between">
      <formula>1</formula>
      <formula>100</formula>
    </cfRule>
  </conditionalFormatting>
  <conditionalFormatting sqref="K90:K93">
    <cfRule type="cellIs" dxfId="2" priority="210" operator="between">
      <formula>1</formula>
      <formula>100</formula>
    </cfRule>
  </conditionalFormatting>
  <conditionalFormatting sqref="L90:L93">
    <cfRule type="cellIs" dxfId="3" priority="211" operator="between">
      <formula>1</formula>
      <formula>100</formula>
    </cfRule>
  </conditionalFormatting>
  <conditionalFormatting sqref="M90:M93">
    <cfRule type="cellIs" dxfId="4" priority="212" operator="between">
      <formula>1</formula>
      <formula>100</formula>
    </cfRule>
  </conditionalFormatting>
  <conditionalFormatting sqref="N90:N93">
    <cfRule type="cellIs" dxfId="5" priority="213" operator="between">
      <formula>1</formula>
      <formula>100</formula>
    </cfRule>
  </conditionalFormatting>
  <conditionalFormatting sqref="O90:O93">
    <cfRule type="cellIs" dxfId="6" priority="214" operator="between">
      <formula>1</formula>
      <formula>100</formula>
    </cfRule>
  </conditionalFormatting>
  <conditionalFormatting sqref="P89">
    <cfRule type="cellIs" dxfId="7" priority="215" operator="between">
      <formula>1</formula>
      <formula>100</formula>
    </cfRule>
  </conditionalFormatting>
  <conditionalFormatting sqref="J89">
    <cfRule type="cellIs" dxfId="0" priority="216" operator="between">
      <formula>1</formula>
      <formula>100</formula>
    </cfRule>
  </conditionalFormatting>
  <conditionalFormatting sqref="I89">
    <cfRule type="cellIs" dxfId="1" priority="217" operator="between">
      <formula>1</formula>
      <formula>100</formula>
    </cfRule>
  </conditionalFormatting>
  <conditionalFormatting sqref="K89">
    <cfRule type="cellIs" dxfId="2" priority="218" operator="between">
      <formula>1</formula>
      <formula>100</formula>
    </cfRule>
  </conditionalFormatting>
  <conditionalFormatting sqref="L89">
    <cfRule type="cellIs" dxfId="3" priority="219" operator="between">
      <formula>1</formula>
      <formula>100</formula>
    </cfRule>
  </conditionalFormatting>
  <conditionalFormatting sqref="M89">
    <cfRule type="cellIs" dxfId="4" priority="220" operator="between">
      <formula>1</formula>
      <formula>100</formula>
    </cfRule>
  </conditionalFormatting>
  <conditionalFormatting sqref="N89">
    <cfRule type="cellIs" dxfId="5" priority="221" operator="between">
      <formula>1</formula>
      <formula>100</formula>
    </cfRule>
  </conditionalFormatting>
  <conditionalFormatting sqref="O89">
    <cfRule type="cellIs" dxfId="6" priority="222" operator="between">
      <formula>1</formula>
      <formula>100</formula>
    </cfRule>
  </conditionalFormatting>
  <conditionalFormatting sqref="H90:H93">
    <cfRule type="cellIs" dxfId="8" priority="223" operator="between">
      <formula>1</formula>
      <formula>100</formula>
    </cfRule>
  </conditionalFormatting>
  <conditionalFormatting sqref="H89">
    <cfRule type="cellIs" dxfId="8" priority="224" operator="between">
      <formula>1</formula>
      <formula>100</formula>
    </cfRule>
  </conditionalFormatting>
  <printOptions/>
  <pageMargins bottom="0.7480314960629921" footer="0.0" header="0.0" left="0.7086614173228347" right="0.7086614173228347" top="0.7480314960629921"/>
  <pageSetup paperSize="8" scale="5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1" width="4.14"/>
    <col customWidth="1" min="2" max="3" width="23.71"/>
    <col customWidth="1" hidden="1" min="4" max="4" width="25.0"/>
    <col customWidth="1" hidden="1" min="5" max="5" width="6.14"/>
    <col customWidth="1" hidden="1" min="6" max="21" width="9.29"/>
    <col customWidth="1" min="22" max="22" width="17.86"/>
    <col customWidth="1" min="23" max="23" width="20.86"/>
    <col customWidth="1" min="24" max="24" width="7.43"/>
    <col customWidth="1" min="25" max="26" width="16.57"/>
    <col customWidth="1" min="27" max="27" width="19.0"/>
    <col customWidth="1" min="28" max="28" width="14.71"/>
    <col customWidth="1" min="29" max="40" width="13.57"/>
    <col customWidth="1" min="41" max="41" width="24.86"/>
    <col customWidth="1" min="42" max="42" width="9.0"/>
  </cols>
  <sheetData>
    <row r="1" ht="14.25" customHeight="1">
      <c r="A1" s="140"/>
      <c r="B1" s="141"/>
      <c r="C1" s="142"/>
      <c r="D1" s="143"/>
      <c r="E1" s="144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6"/>
      <c r="W1" s="147"/>
      <c r="X1" s="147"/>
      <c r="Y1" s="142"/>
      <c r="Z1" s="142"/>
      <c r="AA1" s="142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2"/>
      <c r="AP1" s="142"/>
    </row>
    <row r="2" ht="14.25" customHeight="1">
      <c r="A2" s="140"/>
      <c r="B2" s="141"/>
      <c r="C2" s="142"/>
      <c r="D2" s="143"/>
      <c r="E2" s="144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6"/>
      <c r="W2" s="147"/>
      <c r="X2" s="147"/>
      <c r="Y2" s="146"/>
      <c r="Z2" s="146"/>
      <c r="AA2" s="149" t="s">
        <v>127</v>
      </c>
      <c r="AB2" s="150">
        <f>SUM(AO$11:AO$1048576)</f>
        <v>0</v>
      </c>
      <c r="AC2" s="151" t="s">
        <v>128</v>
      </c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42"/>
      <c r="AP2" s="142"/>
    </row>
    <row r="3" ht="14.25" customHeight="1">
      <c r="A3" s="140"/>
      <c r="B3" s="141"/>
      <c r="C3" s="142"/>
      <c r="D3" s="143"/>
      <c r="E3" s="144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6"/>
      <c r="W3" s="147"/>
      <c r="X3" s="147"/>
      <c r="Y3" s="146"/>
      <c r="Z3" s="146"/>
      <c r="AA3" s="146" t="s">
        <v>129</v>
      </c>
      <c r="AB3" s="153">
        <f>SUM(AB11:AN24)+SUM(AB25:AN25)*COUNTIF(D11:D24, "*")</f>
        <v>0</v>
      </c>
      <c r="AC3" s="154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42"/>
      <c r="AP3" s="142"/>
    </row>
    <row r="4" ht="14.25" customHeight="1">
      <c r="A4" s="140"/>
      <c r="B4" s="141"/>
      <c r="C4" s="142"/>
      <c r="D4" s="143"/>
      <c r="E4" s="144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46"/>
      <c r="W4" s="147"/>
      <c r="X4" s="147"/>
      <c r="Y4" s="146"/>
      <c r="Z4" s="146"/>
      <c r="AA4" s="146" t="s">
        <v>130</v>
      </c>
      <c r="AB4" s="156">
        <f>SUM(G$11:G$1048576)</f>
        <v>0</v>
      </c>
      <c r="AC4" s="157" t="s">
        <v>131</v>
      </c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42"/>
      <c r="AP4" s="142"/>
    </row>
    <row r="5" ht="14.25" customHeight="1">
      <c r="A5" s="140"/>
      <c r="B5" s="141"/>
      <c r="C5" s="142"/>
      <c r="D5" s="143"/>
      <c r="E5" s="144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46"/>
      <c r="W5" s="147"/>
      <c r="X5" s="147"/>
      <c r="Y5" s="146"/>
      <c r="Z5" s="146"/>
      <c r="AA5" s="146"/>
      <c r="AB5" s="158"/>
      <c r="AC5" s="159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42"/>
      <c r="AP5" s="142"/>
    </row>
    <row r="6" ht="14.25" customHeight="1">
      <c r="A6" s="140"/>
      <c r="B6" s="141"/>
      <c r="C6" s="142"/>
      <c r="D6" s="143"/>
      <c r="E6" s="144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6"/>
      <c r="W6" s="147"/>
      <c r="X6" s="147"/>
      <c r="Y6" s="142"/>
      <c r="Z6" s="142"/>
      <c r="AA6" s="142"/>
      <c r="AB6" s="148"/>
      <c r="AC6" s="148"/>
      <c r="AD6" s="148"/>
      <c r="AE6" s="142"/>
      <c r="AF6" s="148"/>
      <c r="AG6" s="142"/>
      <c r="AH6" s="142"/>
      <c r="AI6" s="148"/>
      <c r="AJ6" s="142"/>
      <c r="AK6" s="142"/>
      <c r="AL6" s="148"/>
      <c r="AM6" s="142"/>
      <c r="AN6" s="142"/>
      <c r="AO6" s="161"/>
      <c r="AP6" s="142"/>
    </row>
    <row r="7" ht="14.25" customHeight="1">
      <c r="A7" s="140"/>
      <c r="B7" s="141"/>
      <c r="C7" s="142"/>
      <c r="D7" s="143"/>
      <c r="E7" s="144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6"/>
      <c r="W7" s="147"/>
      <c r="X7" s="147"/>
      <c r="Y7" s="142"/>
      <c r="Z7" s="142"/>
      <c r="AA7" s="142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2"/>
      <c r="AP7" s="142"/>
    </row>
    <row r="8" ht="14.25" customHeight="1">
      <c r="A8" s="140"/>
      <c r="B8" s="162"/>
      <c r="C8" s="163"/>
      <c r="D8" s="164"/>
      <c r="E8" s="165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7"/>
      <c r="W8" s="168"/>
      <c r="X8" s="168"/>
      <c r="Y8" s="163"/>
      <c r="Z8" s="163"/>
      <c r="AA8" s="169" t="s">
        <v>132</v>
      </c>
      <c r="AB8" s="170">
        <f t="shared" ref="AB8:AN8" si="1">SUM(H:H)</f>
        <v>0</v>
      </c>
      <c r="AC8" s="171">
        <f t="shared" si="1"/>
        <v>0</v>
      </c>
      <c r="AD8" s="171">
        <f t="shared" si="1"/>
        <v>0</v>
      </c>
      <c r="AE8" s="171">
        <f t="shared" si="1"/>
        <v>0</v>
      </c>
      <c r="AF8" s="171">
        <f t="shared" si="1"/>
        <v>0</v>
      </c>
      <c r="AG8" s="171">
        <f t="shared" si="1"/>
        <v>0</v>
      </c>
      <c r="AH8" s="171">
        <f t="shared" si="1"/>
        <v>0</v>
      </c>
      <c r="AI8" s="171">
        <f t="shared" si="1"/>
        <v>0</v>
      </c>
      <c r="AJ8" s="171">
        <f t="shared" si="1"/>
        <v>0</v>
      </c>
      <c r="AK8" s="171">
        <f t="shared" si="1"/>
        <v>0</v>
      </c>
      <c r="AL8" s="171">
        <f t="shared" si="1"/>
        <v>0</v>
      </c>
      <c r="AM8" s="171">
        <f t="shared" si="1"/>
        <v>0</v>
      </c>
      <c r="AN8" s="172">
        <f t="shared" si="1"/>
        <v>0</v>
      </c>
      <c r="AO8" s="173">
        <f>SUM(AB8:AN8)</f>
        <v>0</v>
      </c>
      <c r="AP8" s="174"/>
    </row>
    <row r="9" ht="14.25" customHeight="1">
      <c r="A9" s="175"/>
      <c r="B9" s="176" t="s">
        <v>133</v>
      </c>
      <c r="C9" s="177"/>
      <c r="D9" s="178" t="s">
        <v>134</v>
      </c>
      <c r="E9" s="179" t="s">
        <v>135</v>
      </c>
      <c r="F9" s="180" t="s">
        <v>29</v>
      </c>
      <c r="G9" s="180" t="s">
        <v>136</v>
      </c>
      <c r="H9" s="181" t="s">
        <v>137</v>
      </c>
      <c r="I9" s="182" t="s">
        <v>138</v>
      </c>
      <c r="J9" s="183" t="s">
        <v>139</v>
      </c>
      <c r="K9" s="184" t="s">
        <v>140</v>
      </c>
      <c r="L9" s="185" t="s">
        <v>141</v>
      </c>
      <c r="M9" s="186" t="s">
        <v>142</v>
      </c>
      <c r="N9" s="187" t="s">
        <v>143</v>
      </c>
      <c r="O9" s="188" t="s">
        <v>144</v>
      </c>
      <c r="P9" s="189" t="s">
        <v>145</v>
      </c>
      <c r="Q9" s="190" t="s">
        <v>146</v>
      </c>
      <c r="R9" s="191" t="s">
        <v>147</v>
      </c>
      <c r="S9" s="192" t="s">
        <v>148</v>
      </c>
      <c r="T9" s="193" t="s">
        <v>149</v>
      </c>
      <c r="U9" s="177" t="s">
        <v>150</v>
      </c>
      <c r="V9" s="177" t="s">
        <v>151</v>
      </c>
      <c r="W9" s="177" t="s">
        <v>152</v>
      </c>
      <c r="X9" s="194" t="s">
        <v>153</v>
      </c>
      <c r="Y9" s="195" t="s">
        <v>154</v>
      </c>
      <c r="Z9" s="196" t="s">
        <v>155</v>
      </c>
      <c r="AA9" s="197" t="s">
        <v>156</v>
      </c>
      <c r="AB9" s="181" t="s">
        <v>157</v>
      </c>
      <c r="AC9" s="182" t="s">
        <v>138</v>
      </c>
      <c r="AD9" s="183" t="s">
        <v>158</v>
      </c>
      <c r="AE9" s="184" t="s">
        <v>159</v>
      </c>
      <c r="AF9" s="185" t="s">
        <v>160</v>
      </c>
      <c r="AG9" s="186" t="s">
        <v>161</v>
      </c>
      <c r="AH9" s="187" t="s">
        <v>162</v>
      </c>
      <c r="AI9" s="188" t="s">
        <v>163</v>
      </c>
      <c r="AJ9" s="189" t="s">
        <v>164</v>
      </c>
      <c r="AK9" s="190" t="s">
        <v>165</v>
      </c>
      <c r="AL9" s="191" t="s">
        <v>166</v>
      </c>
      <c r="AM9" s="192" t="s">
        <v>167</v>
      </c>
      <c r="AN9" s="193" t="s">
        <v>168</v>
      </c>
      <c r="AO9" s="198" t="s">
        <v>169</v>
      </c>
      <c r="AP9" s="198" t="s">
        <v>170</v>
      </c>
    </row>
    <row r="10" ht="14.25" customHeight="1">
      <c r="A10" s="175"/>
      <c r="B10" s="199"/>
      <c r="C10" s="174"/>
      <c r="D10" s="164"/>
      <c r="E10" s="200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2"/>
      <c r="W10" s="203"/>
      <c r="X10" s="203"/>
      <c r="Y10" s="174"/>
      <c r="Z10" s="174"/>
      <c r="AA10" s="204" t="s">
        <v>171</v>
      </c>
      <c r="AB10" s="205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7"/>
      <c r="AP10" s="207"/>
    </row>
    <row r="11" ht="14.25" customHeight="1">
      <c r="A11" s="175"/>
      <c r="B11" s="208" t="s">
        <v>172</v>
      </c>
      <c r="C11" s="209"/>
      <c r="D11" s="210" t="s">
        <v>173</v>
      </c>
      <c r="E11" s="211" t="s">
        <v>174</v>
      </c>
      <c r="F11" s="212">
        <f>0.5+0.6</f>
        <v>1.1</v>
      </c>
      <c r="G11" s="212">
        <f t="shared" ref="G11:G25" si="3">SUM(AB11:AN11)*F11</f>
        <v>0</v>
      </c>
      <c r="H11" s="212">
        <f t="shared" ref="H11:T11" si="2">AB11*$X$11</f>
        <v>0</v>
      </c>
      <c r="I11" s="212">
        <f t="shared" si="2"/>
        <v>0</v>
      </c>
      <c r="J11" s="212">
        <f t="shared" si="2"/>
        <v>0</v>
      </c>
      <c r="K11" s="212">
        <f t="shared" si="2"/>
        <v>0</v>
      </c>
      <c r="L11" s="212">
        <f t="shared" si="2"/>
        <v>0</v>
      </c>
      <c r="M11" s="212">
        <f t="shared" si="2"/>
        <v>0</v>
      </c>
      <c r="N11" s="212">
        <f t="shared" si="2"/>
        <v>0</v>
      </c>
      <c r="O11" s="212">
        <f t="shared" si="2"/>
        <v>0</v>
      </c>
      <c r="P11" s="212">
        <f t="shared" si="2"/>
        <v>0</v>
      </c>
      <c r="Q11" s="212">
        <f t="shared" si="2"/>
        <v>0</v>
      </c>
      <c r="R11" s="212">
        <f t="shared" si="2"/>
        <v>0</v>
      </c>
      <c r="S11" s="212">
        <f t="shared" si="2"/>
        <v>0</v>
      </c>
      <c r="T11" s="212">
        <f t="shared" si="2"/>
        <v>0</v>
      </c>
      <c r="U11" s="213">
        <v>1.0</v>
      </c>
      <c r="V11" s="213" t="s">
        <v>175</v>
      </c>
      <c r="W11" s="214" t="s">
        <v>176</v>
      </c>
      <c r="X11" s="215">
        <v>2.0</v>
      </c>
      <c r="Y11" s="216">
        <v>0.0</v>
      </c>
      <c r="Z11" s="216" t="s">
        <v>177</v>
      </c>
      <c r="AA11" s="217">
        <v>320.0</v>
      </c>
      <c r="AB11" s="218"/>
      <c r="AC11" s="219"/>
      <c r="AD11" s="212"/>
      <c r="AE11" s="220"/>
      <c r="AF11" s="212"/>
      <c r="AG11" s="220"/>
      <c r="AH11" s="220"/>
      <c r="AI11" s="212"/>
      <c r="AJ11" s="220"/>
      <c r="AK11" s="220"/>
      <c r="AL11" s="212"/>
      <c r="AM11" s="220"/>
      <c r="AN11" s="220"/>
      <c r="AO11" s="221">
        <f t="shared" ref="AO11:AO25" si="5">AA11*SUM(AB11:AN11)</f>
        <v>0</v>
      </c>
      <c r="AP11" s="222" t="str">
        <f t="shared" ref="AP11:AP25" si="6">IF(SUM(AB11:AN11)&gt;0,"Yes","No")</f>
        <v>No</v>
      </c>
    </row>
    <row r="12" ht="14.25" customHeight="1">
      <c r="A12" s="175"/>
      <c r="B12" s="223" t="s">
        <v>178</v>
      </c>
      <c r="C12" s="224"/>
      <c r="D12" s="225" t="s">
        <v>179</v>
      </c>
      <c r="E12" s="226" t="s">
        <v>174</v>
      </c>
      <c r="F12" s="201">
        <f>0.7+0.5</f>
        <v>1.2</v>
      </c>
      <c r="G12" s="201">
        <f t="shared" si="3"/>
        <v>0</v>
      </c>
      <c r="H12" s="201">
        <f t="shared" ref="H12:T12" si="4">AB12*$X$12</f>
        <v>0</v>
      </c>
      <c r="I12" s="201">
        <f t="shared" si="4"/>
        <v>0</v>
      </c>
      <c r="J12" s="201">
        <f t="shared" si="4"/>
        <v>0</v>
      </c>
      <c r="K12" s="201">
        <f t="shared" si="4"/>
        <v>0</v>
      </c>
      <c r="L12" s="201">
        <f t="shared" si="4"/>
        <v>0</v>
      </c>
      <c r="M12" s="201">
        <f t="shared" si="4"/>
        <v>0</v>
      </c>
      <c r="N12" s="201">
        <f t="shared" si="4"/>
        <v>0</v>
      </c>
      <c r="O12" s="201">
        <f t="shared" si="4"/>
        <v>0</v>
      </c>
      <c r="P12" s="201">
        <f t="shared" si="4"/>
        <v>0</v>
      </c>
      <c r="Q12" s="201">
        <f t="shared" si="4"/>
        <v>0</v>
      </c>
      <c r="R12" s="201">
        <f t="shared" si="4"/>
        <v>0</v>
      </c>
      <c r="S12" s="201">
        <f t="shared" si="4"/>
        <v>0</v>
      </c>
      <c r="T12" s="201">
        <f t="shared" si="4"/>
        <v>0</v>
      </c>
      <c r="U12" s="201">
        <v>1.0</v>
      </c>
      <c r="V12" s="227" t="s">
        <v>175</v>
      </c>
      <c r="W12" s="228" t="s">
        <v>180</v>
      </c>
      <c r="X12" s="229">
        <v>2.0</v>
      </c>
      <c r="Y12" s="230">
        <v>0.0</v>
      </c>
      <c r="Z12" s="230" t="s">
        <v>177</v>
      </c>
      <c r="AA12" s="231">
        <v>320.0</v>
      </c>
      <c r="AB12" s="232"/>
      <c r="AC12" s="233"/>
      <c r="AD12" s="234"/>
      <c r="AE12" s="235"/>
      <c r="AF12" s="234"/>
      <c r="AG12" s="235"/>
      <c r="AH12" s="235"/>
      <c r="AI12" s="234"/>
      <c r="AJ12" s="235"/>
      <c r="AK12" s="235"/>
      <c r="AL12" s="234"/>
      <c r="AM12" s="235"/>
      <c r="AN12" s="235"/>
      <c r="AO12" s="236">
        <f t="shared" si="5"/>
        <v>0</v>
      </c>
      <c r="AP12" s="237" t="str">
        <f t="shared" si="6"/>
        <v>No</v>
      </c>
    </row>
    <row r="13" ht="14.25" customHeight="1">
      <c r="A13" s="175"/>
      <c r="B13" s="238" t="s">
        <v>181</v>
      </c>
      <c r="C13" s="224"/>
      <c r="D13" s="239" t="s">
        <v>182</v>
      </c>
      <c r="E13" s="240" t="s">
        <v>174</v>
      </c>
      <c r="F13" s="241">
        <v>0.7</v>
      </c>
      <c r="G13" s="241">
        <f t="shared" si="3"/>
        <v>0</v>
      </c>
      <c r="H13" s="241">
        <f t="shared" ref="H13:T13" si="7">AB13*$X$13</f>
        <v>0</v>
      </c>
      <c r="I13" s="241">
        <f t="shared" si="7"/>
        <v>0</v>
      </c>
      <c r="J13" s="241">
        <f t="shared" si="7"/>
        <v>0</v>
      </c>
      <c r="K13" s="241">
        <f t="shared" si="7"/>
        <v>0</v>
      </c>
      <c r="L13" s="241">
        <f t="shared" si="7"/>
        <v>0</v>
      </c>
      <c r="M13" s="241">
        <f t="shared" si="7"/>
        <v>0</v>
      </c>
      <c r="N13" s="241">
        <f t="shared" si="7"/>
        <v>0</v>
      </c>
      <c r="O13" s="241">
        <f t="shared" si="7"/>
        <v>0</v>
      </c>
      <c r="P13" s="241">
        <f t="shared" si="7"/>
        <v>0</v>
      </c>
      <c r="Q13" s="241">
        <f t="shared" si="7"/>
        <v>0</v>
      </c>
      <c r="R13" s="241">
        <f t="shared" si="7"/>
        <v>0</v>
      </c>
      <c r="S13" s="241">
        <f t="shared" si="7"/>
        <v>0</v>
      </c>
      <c r="T13" s="241">
        <f t="shared" si="7"/>
        <v>0</v>
      </c>
      <c r="U13" s="242">
        <v>1.0</v>
      </c>
      <c r="V13" s="242" t="s">
        <v>175</v>
      </c>
      <c r="W13" s="243" t="s">
        <v>183</v>
      </c>
      <c r="X13" s="244">
        <v>1.0</v>
      </c>
      <c r="Y13" s="245">
        <v>0.0</v>
      </c>
      <c r="Z13" s="245" t="s">
        <v>177</v>
      </c>
      <c r="AA13" s="231">
        <v>190.0</v>
      </c>
      <c r="AB13" s="246"/>
      <c r="AC13" s="247"/>
      <c r="AD13" s="241"/>
      <c r="AE13" s="248"/>
      <c r="AF13" s="241"/>
      <c r="AG13" s="248"/>
      <c r="AH13" s="248"/>
      <c r="AI13" s="241"/>
      <c r="AJ13" s="248"/>
      <c r="AK13" s="248"/>
      <c r="AL13" s="241"/>
      <c r="AM13" s="248"/>
      <c r="AN13" s="248"/>
      <c r="AO13" s="249">
        <f t="shared" si="5"/>
        <v>0</v>
      </c>
      <c r="AP13" s="250" t="str">
        <f t="shared" si="6"/>
        <v>No</v>
      </c>
    </row>
    <row r="14" ht="14.25" customHeight="1">
      <c r="A14" s="175"/>
      <c r="B14" s="223" t="s">
        <v>184</v>
      </c>
      <c r="C14" s="224"/>
      <c r="D14" s="225" t="s">
        <v>185</v>
      </c>
      <c r="E14" s="226" t="s">
        <v>174</v>
      </c>
      <c r="F14" s="201">
        <v>1.3</v>
      </c>
      <c r="G14" s="201">
        <f t="shared" si="3"/>
        <v>0</v>
      </c>
      <c r="H14" s="201">
        <f t="shared" ref="H14:T14" si="8">AB14*$X$14</f>
        <v>0</v>
      </c>
      <c r="I14" s="201">
        <f t="shared" si="8"/>
        <v>0</v>
      </c>
      <c r="J14" s="201">
        <f t="shared" si="8"/>
        <v>0</v>
      </c>
      <c r="K14" s="201">
        <f t="shared" si="8"/>
        <v>0</v>
      </c>
      <c r="L14" s="201">
        <f t="shared" si="8"/>
        <v>0</v>
      </c>
      <c r="M14" s="201">
        <f t="shared" si="8"/>
        <v>0</v>
      </c>
      <c r="N14" s="201">
        <f t="shared" si="8"/>
        <v>0</v>
      </c>
      <c r="O14" s="201">
        <f t="shared" si="8"/>
        <v>0</v>
      </c>
      <c r="P14" s="201">
        <f t="shared" si="8"/>
        <v>0</v>
      </c>
      <c r="Q14" s="201">
        <f t="shared" si="8"/>
        <v>0</v>
      </c>
      <c r="R14" s="201">
        <f t="shared" si="8"/>
        <v>0</v>
      </c>
      <c r="S14" s="201">
        <f t="shared" si="8"/>
        <v>0</v>
      </c>
      <c r="T14" s="201">
        <f t="shared" si="8"/>
        <v>0</v>
      </c>
      <c r="U14" s="201">
        <v>1.0</v>
      </c>
      <c r="V14" s="227" t="s">
        <v>186</v>
      </c>
      <c r="W14" s="228" t="s">
        <v>187</v>
      </c>
      <c r="X14" s="229">
        <v>1.0</v>
      </c>
      <c r="Y14" s="230">
        <v>0.0</v>
      </c>
      <c r="Z14" s="230" t="s">
        <v>177</v>
      </c>
      <c r="AA14" s="231">
        <v>190.0</v>
      </c>
      <c r="AB14" s="232"/>
      <c r="AC14" s="233"/>
      <c r="AD14" s="234"/>
      <c r="AE14" s="235"/>
      <c r="AF14" s="234"/>
      <c r="AG14" s="235"/>
      <c r="AH14" s="235"/>
      <c r="AI14" s="234"/>
      <c r="AJ14" s="235"/>
      <c r="AK14" s="235"/>
      <c r="AL14" s="234"/>
      <c r="AM14" s="235"/>
      <c r="AN14" s="235"/>
      <c r="AO14" s="236">
        <f t="shared" si="5"/>
        <v>0</v>
      </c>
      <c r="AP14" s="237" t="str">
        <f t="shared" si="6"/>
        <v>No</v>
      </c>
    </row>
    <row r="15" ht="14.25" customHeight="1">
      <c r="A15" s="175"/>
      <c r="B15" s="238" t="s">
        <v>188</v>
      </c>
      <c r="C15" s="224"/>
      <c r="D15" s="239" t="s">
        <v>189</v>
      </c>
      <c r="E15" s="240" t="s">
        <v>174</v>
      </c>
      <c r="F15" s="241">
        <v>1.2</v>
      </c>
      <c r="G15" s="241">
        <f t="shared" si="3"/>
        <v>0</v>
      </c>
      <c r="H15" s="241">
        <f t="shared" ref="H15:T15" si="9">AB15*$X$15</f>
        <v>0</v>
      </c>
      <c r="I15" s="241">
        <f t="shared" si="9"/>
        <v>0</v>
      </c>
      <c r="J15" s="241">
        <f t="shared" si="9"/>
        <v>0</v>
      </c>
      <c r="K15" s="241">
        <f t="shared" si="9"/>
        <v>0</v>
      </c>
      <c r="L15" s="241">
        <f t="shared" si="9"/>
        <v>0</v>
      </c>
      <c r="M15" s="241">
        <f t="shared" si="9"/>
        <v>0</v>
      </c>
      <c r="N15" s="241">
        <f t="shared" si="9"/>
        <v>0</v>
      </c>
      <c r="O15" s="241">
        <f t="shared" si="9"/>
        <v>0</v>
      </c>
      <c r="P15" s="241">
        <f t="shared" si="9"/>
        <v>0</v>
      </c>
      <c r="Q15" s="241">
        <f t="shared" si="9"/>
        <v>0</v>
      </c>
      <c r="R15" s="241">
        <f t="shared" si="9"/>
        <v>0</v>
      </c>
      <c r="S15" s="241">
        <f t="shared" si="9"/>
        <v>0</v>
      </c>
      <c r="T15" s="241">
        <f t="shared" si="9"/>
        <v>0</v>
      </c>
      <c r="U15" s="242">
        <v>1.0</v>
      </c>
      <c r="V15" s="242" t="s">
        <v>186</v>
      </c>
      <c r="W15" s="243" t="s">
        <v>190</v>
      </c>
      <c r="X15" s="244">
        <v>1.0</v>
      </c>
      <c r="Y15" s="245">
        <v>0.0</v>
      </c>
      <c r="Z15" s="245" t="s">
        <v>177</v>
      </c>
      <c r="AA15" s="231">
        <v>215.0</v>
      </c>
      <c r="AB15" s="246"/>
      <c r="AC15" s="247"/>
      <c r="AD15" s="241"/>
      <c r="AE15" s="248"/>
      <c r="AF15" s="241"/>
      <c r="AG15" s="248"/>
      <c r="AH15" s="248"/>
      <c r="AI15" s="241"/>
      <c r="AJ15" s="248"/>
      <c r="AK15" s="248"/>
      <c r="AL15" s="241"/>
      <c r="AM15" s="248"/>
      <c r="AN15" s="248"/>
      <c r="AO15" s="249">
        <f t="shared" si="5"/>
        <v>0</v>
      </c>
      <c r="AP15" s="250" t="str">
        <f t="shared" si="6"/>
        <v>No</v>
      </c>
    </row>
    <row r="16" ht="14.25" customHeight="1">
      <c r="A16" s="175"/>
      <c r="B16" s="223" t="s">
        <v>191</v>
      </c>
      <c r="C16" s="224"/>
      <c r="D16" s="225" t="s">
        <v>192</v>
      </c>
      <c r="E16" s="226" t="s">
        <v>174</v>
      </c>
      <c r="F16" s="201">
        <v>1.75</v>
      </c>
      <c r="G16" s="201">
        <f t="shared" si="3"/>
        <v>0</v>
      </c>
      <c r="H16" s="201">
        <f t="shared" ref="H16:T16" si="10">AB16*$X$16</f>
        <v>0</v>
      </c>
      <c r="I16" s="201">
        <f t="shared" si="10"/>
        <v>0</v>
      </c>
      <c r="J16" s="201">
        <f t="shared" si="10"/>
        <v>0</v>
      </c>
      <c r="K16" s="201">
        <f t="shared" si="10"/>
        <v>0</v>
      </c>
      <c r="L16" s="201">
        <f t="shared" si="10"/>
        <v>0</v>
      </c>
      <c r="M16" s="201">
        <f t="shared" si="10"/>
        <v>0</v>
      </c>
      <c r="N16" s="201">
        <f t="shared" si="10"/>
        <v>0</v>
      </c>
      <c r="O16" s="201">
        <f t="shared" si="10"/>
        <v>0</v>
      </c>
      <c r="P16" s="201">
        <f t="shared" si="10"/>
        <v>0</v>
      </c>
      <c r="Q16" s="201">
        <f t="shared" si="10"/>
        <v>0</v>
      </c>
      <c r="R16" s="201">
        <f t="shared" si="10"/>
        <v>0</v>
      </c>
      <c r="S16" s="201">
        <f t="shared" si="10"/>
        <v>0</v>
      </c>
      <c r="T16" s="201">
        <f t="shared" si="10"/>
        <v>0</v>
      </c>
      <c r="U16" s="227">
        <v>1.0</v>
      </c>
      <c r="V16" s="227" t="s">
        <v>186</v>
      </c>
      <c r="W16" s="228" t="s">
        <v>193</v>
      </c>
      <c r="X16" s="229">
        <v>1.0</v>
      </c>
      <c r="Y16" s="230">
        <v>0.0</v>
      </c>
      <c r="Z16" s="230" t="s">
        <v>177</v>
      </c>
      <c r="AA16" s="231">
        <v>215.0</v>
      </c>
      <c r="AB16" s="232"/>
      <c r="AC16" s="233"/>
      <c r="AD16" s="234"/>
      <c r="AE16" s="235"/>
      <c r="AF16" s="234"/>
      <c r="AG16" s="235"/>
      <c r="AH16" s="235"/>
      <c r="AI16" s="234"/>
      <c r="AJ16" s="235"/>
      <c r="AK16" s="235"/>
      <c r="AL16" s="234"/>
      <c r="AM16" s="235"/>
      <c r="AN16" s="235"/>
      <c r="AO16" s="236">
        <f t="shared" si="5"/>
        <v>0</v>
      </c>
      <c r="AP16" s="237" t="str">
        <f t="shared" si="6"/>
        <v>No</v>
      </c>
    </row>
    <row r="17" ht="14.25" customHeight="1">
      <c r="A17" s="175"/>
      <c r="B17" s="238" t="s">
        <v>194</v>
      </c>
      <c r="C17" s="224"/>
      <c r="D17" s="239" t="s">
        <v>195</v>
      </c>
      <c r="E17" s="240" t="s">
        <v>174</v>
      </c>
      <c r="F17" s="241">
        <v>1.45</v>
      </c>
      <c r="G17" s="241">
        <f t="shared" si="3"/>
        <v>0</v>
      </c>
      <c r="H17" s="241">
        <f t="shared" ref="H17:T17" si="11">AB17*$X$17</f>
        <v>0</v>
      </c>
      <c r="I17" s="241">
        <f t="shared" si="11"/>
        <v>0</v>
      </c>
      <c r="J17" s="241">
        <f t="shared" si="11"/>
        <v>0</v>
      </c>
      <c r="K17" s="241">
        <f t="shared" si="11"/>
        <v>0</v>
      </c>
      <c r="L17" s="241">
        <f t="shared" si="11"/>
        <v>0</v>
      </c>
      <c r="M17" s="241">
        <f t="shared" si="11"/>
        <v>0</v>
      </c>
      <c r="N17" s="241">
        <f t="shared" si="11"/>
        <v>0</v>
      </c>
      <c r="O17" s="241">
        <f t="shared" si="11"/>
        <v>0</v>
      </c>
      <c r="P17" s="241">
        <f t="shared" si="11"/>
        <v>0</v>
      </c>
      <c r="Q17" s="241">
        <f t="shared" si="11"/>
        <v>0</v>
      </c>
      <c r="R17" s="241">
        <f t="shared" si="11"/>
        <v>0</v>
      </c>
      <c r="S17" s="241">
        <f t="shared" si="11"/>
        <v>0</v>
      </c>
      <c r="T17" s="241">
        <f t="shared" si="11"/>
        <v>0</v>
      </c>
      <c r="U17" s="242">
        <v>1.0</v>
      </c>
      <c r="V17" s="242" t="s">
        <v>186</v>
      </c>
      <c r="W17" s="243" t="s">
        <v>196</v>
      </c>
      <c r="X17" s="244">
        <v>1.0</v>
      </c>
      <c r="Y17" s="245">
        <v>0.0</v>
      </c>
      <c r="Z17" s="245" t="s">
        <v>177</v>
      </c>
      <c r="AA17" s="231">
        <v>215.0</v>
      </c>
      <c r="AB17" s="246"/>
      <c r="AC17" s="247"/>
      <c r="AD17" s="241"/>
      <c r="AE17" s="248"/>
      <c r="AF17" s="241"/>
      <c r="AG17" s="248"/>
      <c r="AH17" s="248"/>
      <c r="AI17" s="241"/>
      <c r="AJ17" s="248"/>
      <c r="AK17" s="248"/>
      <c r="AL17" s="241"/>
      <c r="AM17" s="248"/>
      <c r="AN17" s="248"/>
      <c r="AO17" s="249">
        <f t="shared" si="5"/>
        <v>0</v>
      </c>
      <c r="AP17" s="250" t="str">
        <f t="shared" si="6"/>
        <v>No</v>
      </c>
    </row>
    <row r="18" ht="14.25" customHeight="1">
      <c r="A18" s="175"/>
      <c r="B18" s="223" t="s">
        <v>197</v>
      </c>
      <c r="C18" s="224"/>
      <c r="D18" s="225" t="s">
        <v>198</v>
      </c>
      <c r="E18" s="226" t="s">
        <v>174</v>
      </c>
      <c r="F18" s="201">
        <v>1.5</v>
      </c>
      <c r="G18" s="201">
        <f t="shared" si="3"/>
        <v>0</v>
      </c>
      <c r="H18" s="201">
        <f t="shared" ref="H18:T18" si="12">AB18*$X$18</f>
        <v>0</v>
      </c>
      <c r="I18" s="201">
        <f t="shared" si="12"/>
        <v>0</v>
      </c>
      <c r="J18" s="201">
        <f t="shared" si="12"/>
        <v>0</v>
      </c>
      <c r="K18" s="201">
        <f t="shared" si="12"/>
        <v>0</v>
      </c>
      <c r="L18" s="201">
        <f t="shared" si="12"/>
        <v>0</v>
      </c>
      <c r="M18" s="201">
        <f t="shared" si="12"/>
        <v>0</v>
      </c>
      <c r="N18" s="201">
        <f t="shared" si="12"/>
        <v>0</v>
      </c>
      <c r="O18" s="201">
        <f t="shared" si="12"/>
        <v>0</v>
      </c>
      <c r="P18" s="201">
        <f t="shared" si="12"/>
        <v>0</v>
      </c>
      <c r="Q18" s="201">
        <f t="shared" si="12"/>
        <v>0</v>
      </c>
      <c r="R18" s="201">
        <f t="shared" si="12"/>
        <v>0</v>
      </c>
      <c r="S18" s="201">
        <f t="shared" si="12"/>
        <v>0</v>
      </c>
      <c r="T18" s="201">
        <f t="shared" si="12"/>
        <v>0</v>
      </c>
      <c r="U18" s="227">
        <v>1.0</v>
      </c>
      <c r="V18" s="227" t="s">
        <v>186</v>
      </c>
      <c r="W18" s="228" t="s">
        <v>199</v>
      </c>
      <c r="X18" s="229">
        <v>1.0</v>
      </c>
      <c r="Y18" s="230">
        <v>0.0</v>
      </c>
      <c r="Z18" s="230" t="s">
        <v>177</v>
      </c>
      <c r="AA18" s="231">
        <v>215.0</v>
      </c>
      <c r="AB18" s="232"/>
      <c r="AC18" s="233"/>
      <c r="AD18" s="234"/>
      <c r="AE18" s="235"/>
      <c r="AF18" s="234"/>
      <c r="AG18" s="235"/>
      <c r="AH18" s="235"/>
      <c r="AI18" s="234"/>
      <c r="AJ18" s="235"/>
      <c r="AK18" s="235"/>
      <c r="AL18" s="234"/>
      <c r="AM18" s="235"/>
      <c r="AN18" s="235"/>
      <c r="AO18" s="236">
        <f t="shared" si="5"/>
        <v>0</v>
      </c>
      <c r="AP18" s="237" t="str">
        <f t="shared" si="6"/>
        <v>No</v>
      </c>
    </row>
    <row r="19" ht="14.25" customHeight="1">
      <c r="A19" s="175"/>
      <c r="B19" s="238" t="s">
        <v>200</v>
      </c>
      <c r="C19" s="224"/>
      <c r="D19" s="239" t="s">
        <v>201</v>
      </c>
      <c r="E19" s="240" t="s">
        <v>174</v>
      </c>
      <c r="F19" s="241">
        <v>2.05</v>
      </c>
      <c r="G19" s="241">
        <f t="shared" si="3"/>
        <v>0</v>
      </c>
      <c r="H19" s="241">
        <f t="shared" ref="H19:T19" si="13">AB19*$X$19</f>
        <v>0</v>
      </c>
      <c r="I19" s="241">
        <f t="shared" si="13"/>
        <v>0</v>
      </c>
      <c r="J19" s="241">
        <f t="shared" si="13"/>
        <v>0</v>
      </c>
      <c r="K19" s="241">
        <f t="shared" si="13"/>
        <v>0</v>
      </c>
      <c r="L19" s="241">
        <f t="shared" si="13"/>
        <v>0</v>
      </c>
      <c r="M19" s="241">
        <f t="shared" si="13"/>
        <v>0</v>
      </c>
      <c r="N19" s="241">
        <f t="shared" si="13"/>
        <v>0</v>
      </c>
      <c r="O19" s="241">
        <f t="shared" si="13"/>
        <v>0</v>
      </c>
      <c r="P19" s="241">
        <f t="shared" si="13"/>
        <v>0</v>
      </c>
      <c r="Q19" s="241">
        <f t="shared" si="13"/>
        <v>0</v>
      </c>
      <c r="R19" s="241">
        <f t="shared" si="13"/>
        <v>0</v>
      </c>
      <c r="S19" s="241">
        <f t="shared" si="13"/>
        <v>0</v>
      </c>
      <c r="T19" s="241">
        <f t="shared" si="13"/>
        <v>0</v>
      </c>
      <c r="U19" s="242">
        <v>1.0</v>
      </c>
      <c r="V19" s="242" t="s">
        <v>186</v>
      </c>
      <c r="W19" s="243" t="s">
        <v>202</v>
      </c>
      <c r="X19" s="244">
        <v>1.0</v>
      </c>
      <c r="Y19" s="245">
        <v>0.0</v>
      </c>
      <c r="Z19" s="245" t="s">
        <v>177</v>
      </c>
      <c r="AA19" s="231">
        <v>240.0</v>
      </c>
      <c r="AB19" s="246"/>
      <c r="AC19" s="247"/>
      <c r="AD19" s="241"/>
      <c r="AE19" s="248"/>
      <c r="AF19" s="241"/>
      <c r="AG19" s="248"/>
      <c r="AH19" s="248"/>
      <c r="AI19" s="241"/>
      <c r="AJ19" s="248"/>
      <c r="AK19" s="248"/>
      <c r="AL19" s="241"/>
      <c r="AM19" s="248"/>
      <c r="AN19" s="248"/>
      <c r="AO19" s="249">
        <f t="shared" si="5"/>
        <v>0</v>
      </c>
      <c r="AP19" s="250" t="str">
        <f t="shared" si="6"/>
        <v>No</v>
      </c>
    </row>
    <row r="20" ht="14.25" customHeight="1">
      <c r="A20" s="175"/>
      <c r="B20" s="223" t="s">
        <v>203</v>
      </c>
      <c r="C20" s="224"/>
      <c r="D20" s="225" t="s">
        <v>204</v>
      </c>
      <c r="E20" s="226" t="s">
        <v>174</v>
      </c>
      <c r="F20" s="201">
        <v>2.05</v>
      </c>
      <c r="G20" s="201">
        <f t="shared" si="3"/>
        <v>0</v>
      </c>
      <c r="H20" s="201">
        <f t="shared" ref="H20:T20" si="14">AB20*$X$20</f>
        <v>0</v>
      </c>
      <c r="I20" s="201">
        <f t="shared" si="14"/>
        <v>0</v>
      </c>
      <c r="J20" s="201">
        <f t="shared" si="14"/>
        <v>0</v>
      </c>
      <c r="K20" s="201">
        <f t="shared" si="14"/>
        <v>0</v>
      </c>
      <c r="L20" s="201">
        <f t="shared" si="14"/>
        <v>0</v>
      </c>
      <c r="M20" s="201">
        <f t="shared" si="14"/>
        <v>0</v>
      </c>
      <c r="N20" s="201">
        <f t="shared" si="14"/>
        <v>0</v>
      </c>
      <c r="O20" s="201">
        <f t="shared" si="14"/>
        <v>0</v>
      </c>
      <c r="P20" s="201">
        <f t="shared" si="14"/>
        <v>0</v>
      </c>
      <c r="Q20" s="201">
        <f t="shared" si="14"/>
        <v>0</v>
      </c>
      <c r="R20" s="201">
        <f t="shared" si="14"/>
        <v>0</v>
      </c>
      <c r="S20" s="201">
        <f t="shared" si="14"/>
        <v>0</v>
      </c>
      <c r="T20" s="201">
        <f t="shared" si="14"/>
        <v>0</v>
      </c>
      <c r="U20" s="227">
        <v>1.0</v>
      </c>
      <c r="V20" s="227" t="s">
        <v>186</v>
      </c>
      <c r="W20" s="228" t="s">
        <v>205</v>
      </c>
      <c r="X20" s="229">
        <v>1.0</v>
      </c>
      <c r="Y20" s="230">
        <v>0.0</v>
      </c>
      <c r="Z20" s="230" t="s">
        <v>177</v>
      </c>
      <c r="AA20" s="231">
        <v>240.0</v>
      </c>
      <c r="AB20" s="232"/>
      <c r="AC20" s="233"/>
      <c r="AD20" s="234"/>
      <c r="AE20" s="235"/>
      <c r="AF20" s="234"/>
      <c r="AG20" s="235"/>
      <c r="AH20" s="235"/>
      <c r="AI20" s="234"/>
      <c r="AJ20" s="235"/>
      <c r="AK20" s="235"/>
      <c r="AL20" s="234"/>
      <c r="AM20" s="235"/>
      <c r="AN20" s="235"/>
      <c r="AO20" s="236">
        <f t="shared" si="5"/>
        <v>0</v>
      </c>
      <c r="AP20" s="237" t="str">
        <f t="shared" si="6"/>
        <v>No</v>
      </c>
    </row>
    <row r="21" ht="14.25" customHeight="1">
      <c r="A21" s="175"/>
      <c r="B21" s="238" t="s">
        <v>206</v>
      </c>
      <c r="C21" s="224"/>
      <c r="D21" s="239" t="s">
        <v>207</v>
      </c>
      <c r="E21" s="240" t="s">
        <v>174</v>
      </c>
      <c r="F21" s="241">
        <v>2.6</v>
      </c>
      <c r="G21" s="241">
        <f t="shared" si="3"/>
        <v>0</v>
      </c>
      <c r="H21" s="241">
        <f t="shared" ref="H21:T21" si="15">AB21*$X$21</f>
        <v>0</v>
      </c>
      <c r="I21" s="241">
        <f t="shared" si="15"/>
        <v>0</v>
      </c>
      <c r="J21" s="241">
        <f t="shared" si="15"/>
        <v>0</v>
      </c>
      <c r="K21" s="241">
        <f t="shared" si="15"/>
        <v>0</v>
      </c>
      <c r="L21" s="241">
        <f t="shared" si="15"/>
        <v>0</v>
      </c>
      <c r="M21" s="241">
        <f t="shared" si="15"/>
        <v>0</v>
      </c>
      <c r="N21" s="241">
        <f t="shared" si="15"/>
        <v>0</v>
      </c>
      <c r="O21" s="241">
        <f t="shared" si="15"/>
        <v>0</v>
      </c>
      <c r="P21" s="241">
        <f t="shared" si="15"/>
        <v>0</v>
      </c>
      <c r="Q21" s="241">
        <f t="shared" si="15"/>
        <v>0</v>
      </c>
      <c r="R21" s="241">
        <f t="shared" si="15"/>
        <v>0</v>
      </c>
      <c r="S21" s="241">
        <f t="shared" si="15"/>
        <v>0</v>
      </c>
      <c r="T21" s="241">
        <f t="shared" si="15"/>
        <v>0</v>
      </c>
      <c r="U21" s="242">
        <v>1.0</v>
      </c>
      <c r="V21" s="242" t="s">
        <v>186</v>
      </c>
      <c r="W21" s="243" t="s">
        <v>208</v>
      </c>
      <c r="X21" s="244">
        <v>1.0</v>
      </c>
      <c r="Y21" s="245">
        <v>0.0</v>
      </c>
      <c r="Z21" s="245" t="s">
        <v>177</v>
      </c>
      <c r="AA21" s="231">
        <v>240.0</v>
      </c>
      <c r="AB21" s="246"/>
      <c r="AC21" s="247"/>
      <c r="AD21" s="241"/>
      <c r="AE21" s="248"/>
      <c r="AF21" s="241"/>
      <c r="AG21" s="248"/>
      <c r="AH21" s="248"/>
      <c r="AI21" s="241"/>
      <c r="AJ21" s="248"/>
      <c r="AK21" s="248"/>
      <c r="AL21" s="241"/>
      <c r="AM21" s="248"/>
      <c r="AN21" s="248"/>
      <c r="AO21" s="249">
        <f t="shared" si="5"/>
        <v>0</v>
      </c>
      <c r="AP21" s="250" t="str">
        <f t="shared" si="6"/>
        <v>No</v>
      </c>
    </row>
    <row r="22" ht="14.25" customHeight="1">
      <c r="A22" s="175"/>
      <c r="B22" s="223" t="s">
        <v>209</v>
      </c>
      <c r="C22" s="224"/>
      <c r="D22" s="225" t="s">
        <v>210</v>
      </c>
      <c r="E22" s="226" t="s">
        <v>174</v>
      </c>
      <c r="F22" s="201">
        <v>2.35</v>
      </c>
      <c r="G22" s="201">
        <f t="shared" si="3"/>
        <v>0</v>
      </c>
      <c r="H22" s="201">
        <f t="shared" ref="H22:T22" si="16">AB22*$X$22</f>
        <v>0</v>
      </c>
      <c r="I22" s="201">
        <f t="shared" si="16"/>
        <v>0</v>
      </c>
      <c r="J22" s="201">
        <f t="shared" si="16"/>
        <v>0</v>
      </c>
      <c r="K22" s="201">
        <f t="shared" si="16"/>
        <v>0</v>
      </c>
      <c r="L22" s="201">
        <f t="shared" si="16"/>
        <v>0</v>
      </c>
      <c r="M22" s="201">
        <f t="shared" si="16"/>
        <v>0</v>
      </c>
      <c r="N22" s="201">
        <f t="shared" si="16"/>
        <v>0</v>
      </c>
      <c r="O22" s="201">
        <f t="shared" si="16"/>
        <v>0</v>
      </c>
      <c r="P22" s="201">
        <f t="shared" si="16"/>
        <v>0</v>
      </c>
      <c r="Q22" s="201">
        <f t="shared" si="16"/>
        <v>0</v>
      </c>
      <c r="R22" s="201">
        <f t="shared" si="16"/>
        <v>0</v>
      </c>
      <c r="S22" s="201">
        <f t="shared" si="16"/>
        <v>0</v>
      </c>
      <c r="T22" s="201">
        <f t="shared" si="16"/>
        <v>0</v>
      </c>
      <c r="U22" s="227">
        <v>1.0</v>
      </c>
      <c r="V22" s="227" t="s">
        <v>186</v>
      </c>
      <c r="W22" s="228" t="s">
        <v>211</v>
      </c>
      <c r="X22" s="229">
        <v>1.0</v>
      </c>
      <c r="Y22" s="230">
        <v>0.0</v>
      </c>
      <c r="Z22" s="230" t="s">
        <v>177</v>
      </c>
      <c r="AA22" s="231">
        <v>240.0</v>
      </c>
      <c r="AB22" s="232"/>
      <c r="AC22" s="233"/>
      <c r="AD22" s="234"/>
      <c r="AE22" s="235"/>
      <c r="AF22" s="234"/>
      <c r="AG22" s="235"/>
      <c r="AH22" s="235"/>
      <c r="AI22" s="234"/>
      <c r="AJ22" s="235"/>
      <c r="AK22" s="235"/>
      <c r="AL22" s="234"/>
      <c r="AM22" s="235"/>
      <c r="AN22" s="235"/>
      <c r="AO22" s="236">
        <f t="shared" si="5"/>
        <v>0</v>
      </c>
      <c r="AP22" s="237" t="str">
        <f t="shared" si="6"/>
        <v>No</v>
      </c>
    </row>
    <row r="23" ht="14.25" customHeight="1">
      <c r="A23" s="175"/>
      <c r="B23" s="238" t="s">
        <v>212</v>
      </c>
      <c r="C23" s="224"/>
      <c r="D23" s="239" t="s">
        <v>213</v>
      </c>
      <c r="E23" s="240" t="s">
        <v>174</v>
      </c>
      <c r="F23" s="241">
        <v>3.0</v>
      </c>
      <c r="G23" s="241">
        <f t="shared" si="3"/>
        <v>0</v>
      </c>
      <c r="H23" s="241">
        <f t="shared" ref="H23:T23" si="17">AB23*$X$23</f>
        <v>0</v>
      </c>
      <c r="I23" s="241">
        <f t="shared" si="17"/>
        <v>0</v>
      </c>
      <c r="J23" s="241">
        <f t="shared" si="17"/>
        <v>0</v>
      </c>
      <c r="K23" s="241">
        <f t="shared" si="17"/>
        <v>0</v>
      </c>
      <c r="L23" s="241">
        <f t="shared" si="17"/>
        <v>0</v>
      </c>
      <c r="M23" s="241">
        <f t="shared" si="17"/>
        <v>0</v>
      </c>
      <c r="N23" s="241">
        <f t="shared" si="17"/>
        <v>0</v>
      </c>
      <c r="O23" s="241">
        <f t="shared" si="17"/>
        <v>0</v>
      </c>
      <c r="P23" s="241">
        <f t="shared" si="17"/>
        <v>0</v>
      </c>
      <c r="Q23" s="241">
        <f t="shared" si="17"/>
        <v>0</v>
      </c>
      <c r="R23" s="241">
        <f t="shared" si="17"/>
        <v>0</v>
      </c>
      <c r="S23" s="241">
        <f t="shared" si="17"/>
        <v>0</v>
      </c>
      <c r="T23" s="241">
        <f t="shared" si="17"/>
        <v>0</v>
      </c>
      <c r="U23" s="242">
        <v>2.0</v>
      </c>
      <c r="V23" s="242" t="s">
        <v>214</v>
      </c>
      <c r="W23" s="243" t="s">
        <v>215</v>
      </c>
      <c r="X23" s="244">
        <v>1.0</v>
      </c>
      <c r="Y23" s="245">
        <v>0.0</v>
      </c>
      <c r="Z23" s="245" t="s">
        <v>177</v>
      </c>
      <c r="AA23" s="231">
        <v>335.0</v>
      </c>
      <c r="AB23" s="246"/>
      <c r="AC23" s="247"/>
      <c r="AD23" s="241"/>
      <c r="AE23" s="248"/>
      <c r="AF23" s="241"/>
      <c r="AG23" s="248"/>
      <c r="AH23" s="248"/>
      <c r="AI23" s="241"/>
      <c r="AJ23" s="248"/>
      <c r="AK23" s="248"/>
      <c r="AL23" s="241"/>
      <c r="AM23" s="248"/>
      <c r="AN23" s="248"/>
      <c r="AO23" s="249">
        <f t="shared" si="5"/>
        <v>0</v>
      </c>
      <c r="AP23" s="250" t="str">
        <f t="shared" si="6"/>
        <v>No</v>
      </c>
    </row>
    <row r="24" ht="14.25" customHeight="1">
      <c r="A24" s="175"/>
      <c r="B24" s="223" t="s">
        <v>216</v>
      </c>
      <c r="C24" s="224"/>
      <c r="D24" s="225" t="s">
        <v>217</v>
      </c>
      <c r="E24" s="226" t="s">
        <v>174</v>
      </c>
      <c r="F24" s="201">
        <v>4.4</v>
      </c>
      <c r="G24" s="201">
        <f t="shared" si="3"/>
        <v>0</v>
      </c>
      <c r="H24" s="201">
        <f t="shared" ref="H24:T24" si="18">AB24*$X$24</f>
        <v>0</v>
      </c>
      <c r="I24" s="201">
        <f t="shared" si="18"/>
        <v>0</v>
      </c>
      <c r="J24" s="201">
        <f t="shared" si="18"/>
        <v>0</v>
      </c>
      <c r="K24" s="201">
        <f t="shared" si="18"/>
        <v>0</v>
      </c>
      <c r="L24" s="201">
        <f t="shared" si="18"/>
        <v>0</v>
      </c>
      <c r="M24" s="201">
        <f t="shared" si="18"/>
        <v>0</v>
      </c>
      <c r="N24" s="201">
        <f t="shared" si="18"/>
        <v>0</v>
      </c>
      <c r="O24" s="201">
        <f t="shared" si="18"/>
        <v>0</v>
      </c>
      <c r="P24" s="201">
        <f t="shared" si="18"/>
        <v>0</v>
      </c>
      <c r="Q24" s="201">
        <f t="shared" si="18"/>
        <v>0</v>
      </c>
      <c r="R24" s="201">
        <f t="shared" si="18"/>
        <v>0</v>
      </c>
      <c r="S24" s="201">
        <f t="shared" si="18"/>
        <v>0</v>
      </c>
      <c r="T24" s="201">
        <f t="shared" si="18"/>
        <v>0</v>
      </c>
      <c r="U24" s="227">
        <v>2.0</v>
      </c>
      <c r="V24" s="227" t="s">
        <v>214</v>
      </c>
      <c r="W24" s="228" t="s">
        <v>218</v>
      </c>
      <c r="X24" s="229">
        <v>1.0</v>
      </c>
      <c r="Y24" s="230">
        <v>0.0</v>
      </c>
      <c r="Z24" s="230" t="s">
        <v>177</v>
      </c>
      <c r="AA24" s="231">
        <v>370.0</v>
      </c>
      <c r="AB24" s="232"/>
      <c r="AC24" s="233"/>
      <c r="AD24" s="234"/>
      <c r="AE24" s="235"/>
      <c r="AF24" s="234"/>
      <c r="AG24" s="235"/>
      <c r="AH24" s="235"/>
      <c r="AI24" s="234"/>
      <c r="AJ24" s="235"/>
      <c r="AK24" s="235"/>
      <c r="AL24" s="234"/>
      <c r="AM24" s="235"/>
      <c r="AN24" s="235"/>
      <c r="AO24" s="236">
        <f t="shared" si="5"/>
        <v>0</v>
      </c>
      <c r="AP24" s="237" t="str">
        <f t="shared" si="6"/>
        <v>No</v>
      </c>
    </row>
    <row r="25" ht="14.25" customHeight="1">
      <c r="A25" s="175"/>
      <c r="B25" s="251" t="s">
        <v>219</v>
      </c>
      <c r="C25" s="252"/>
      <c r="D25" s="253"/>
      <c r="E25" s="254" t="s">
        <v>174</v>
      </c>
      <c r="F25" s="255">
        <f>SUM(F11:F24)</f>
        <v>26.65</v>
      </c>
      <c r="G25" s="255">
        <f t="shared" si="3"/>
        <v>0</v>
      </c>
      <c r="H25" s="255">
        <f t="shared" ref="H25:T25" si="19">AB25*$X$25</f>
        <v>0</v>
      </c>
      <c r="I25" s="255">
        <f t="shared" si="19"/>
        <v>0</v>
      </c>
      <c r="J25" s="255">
        <f t="shared" si="19"/>
        <v>0</v>
      </c>
      <c r="K25" s="255">
        <f t="shared" si="19"/>
        <v>0</v>
      </c>
      <c r="L25" s="255">
        <f t="shared" si="19"/>
        <v>0</v>
      </c>
      <c r="M25" s="255">
        <f t="shared" si="19"/>
        <v>0</v>
      </c>
      <c r="N25" s="255">
        <f t="shared" si="19"/>
        <v>0</v>
      </c>
      <c r="O25" s="255">
        <f t="shared" si="19"/>
        <v>0</v>
      </c>
      <c r="P25" s="255">
        <f t="shared" si="19"/>
        <v>0</v>
      </c>
      <c r="Q25" s="255">
        <f t="shared" si="19"/>
        <v>0</v>
      </c>
      <c r="R25" s="255">
        <f t="shared" si="19"/>
        <v>0</v>
      </c>
      <c r="S25" s="255">
        <f t="shared" si="19"/>
        <v>0</v>
      </c>
      <c r="T25" s="255">
        <f t="shared" si="19"/>
        <v>0</v>
      </c>
      <c r="U25" s="256">
        <f>SUM(U11:U24)</f>
        <v>16</v>
      </c>
      <c r="V25" s="256"/>
      <c r="W25" s="257"/>
      <c r="X25" s="258">
        <f>SUM(X11:X24)</f>
        <v>16</v>
      </c>
      <c r="Y25" s="259">
        <v>0.0</v>
      </c>
      <c r="Z25" s="259" t="s">
        <v>177</v>
      </c>
      <c r="AA25" s="260">
        <f>SUM(AA11:AA24)</f>
        <v>3545</v>
      </c>
      <c r="AB25" s="261"/>
      <c r="AC25" s="262"/>
      <c r="AD25" s="255"/>
      <c r="AE25" s="263"/>
      <c r="AF25" s="255"/>
      <c r="AG25" s="263"/>
      <c r="AH25" s="263"/>
      <c r="AI25" s="255"/>
      <c r="AJ25" s="263"/>
      <c r="AK25" s="263"/>
      <c r="AL25" s="255"/>
      <c r="AM25" s="263"/>
      <c r="AN25" s="263"/>
      <c r="AO25" s="264">
        <f t="shared" si="5"/>
        <v>0</v>
      </c>
      <c r="AP25" s="265" t="str">
        <f t="shared" si="6"/>
        <v>No</v>
      </c>
    </row>
    <row r="26" ht="14.25" customHeight="1"/>
    <row r="27" ht="14.25" hidden="1" customHeight="1"/>
    <row r="28" ht="79.5" hidden="1" customHeight="1">
      <c r="AA28" s="204" t="s">
        <v>220</v>
      </c>
    </row>
    <row r="29" ht="14.25" hidden="1" customHeight="1">
      <c r="B29" s="208" t="s">
        <v>221</v>
      </c>
      <c r="C29" s="209"/>
      <c r="D29" s="210" t="s">
        <v>173</v>
      </c>
      <c r="E29" s="211" t="s">
        <v>174</v>
      </c>
      <c r="F29" s="212">
        <v>4.3</v>
      </c>
      <c r="G29" s="212">
        <f t="shared" ref="G29:G34" si="21">SUM(AB29:AN29)*F29</f>
        <v>0</v>
      </c>
      <c r="H29" s="212">
        <f t="shared" ref="H29:T29" si="20">AB29*$X$11</f>
        <v>0</v>
      </c>
      <c r="I29" s="212">
        <f t="shared" si="20"/>
        <v>0</v>
      </c>
      <c r="J29" s="212">
        <f t="shared" si="20"/>
        <v>0</v>
      </c>
      <c r="K29" s="212">
        <f t="shared" si="20"/>
        <v>0</v>
      </c>
      <c r="L29" s="212">
        <f t="shared" si="20"/>
        <v>0</v>
      </c>
      <c r="M29" s="212">
        <f t="shared" si="20"/>
        <v>0</v>
      </c>
      <c r="N29" s="212">
        <f t="shared" si="20"/>
        <v>0</v>
      </c>
      <c r="O29" s="212">
        <f t="shared" si="20"/>
        <v>0</v>
      </c>
      <c r="P29" s="212">
        <f t="shared" si="20"/>
        <v>0</v>
      </c>
      <c r="Q29" s="212">
        <f t="shared" si="20"/>
        <v>0</v>
      </c>
      <c r="R29" s="212">
        <f t="shared" si="20"/>
        <v>0</v>
      </c>
      <c r="S29" s="212">
        <f t="shared" si="20"/>
        <v>0</v>
      </c>
      <c r="T29" s="212">
        <f t="shared" si="20"/>
        <v>0</v>
      </c>
      <c r="U29" s="213">
        <v>1.0</v>
      </c>
      <c r="V29" s="213" t="s">
        <v>186</v>
      </c>
      <c r="W29" s="214" t="s">
        <v>222</v>
      </c>
      <c r="X29" s="215">
        <v>1.0</v>
      </c>
      <c r="Y29" s="216">
        <v>0.0</v>
      </c>
      <c r="Z29" s="216" t="s">
        <v>177</v>
      </c>
      <c r="AA29" s="266">
        <v>240.0</v>
      </c>
      <c r="AB29" s="218"/>
      <c r="AC29" s="219"/>
      <c r="AD29" s="212"/>
      <c r="AE29" s="220"/>
      <c r="AF29" s="212"/>
      <c r="AG29" s="220"/>
      <c r="AH29" s="220"/>
      <c r="AI29" s="212"/>
      <c r="AJ29" s="220"/>
      <c r="AK29" s="220"/>
      <c r="AL29" s="212"/>
      <c r="AM29" s="220"/>
      <c r="AN29" s="220"/>
      <c r="AO29" s="222">
        <f t="shared" ref="AO29:AO34" si="23">AA29*SUM(AB29:AN29)</f>
        <v>0</v>
      </c>
      <c r="AP29" s="222" t="str">
        <f t="shared" ref="AP29:AP34" si="24">IF(SUM(AB29:AN29)&gt;0,"Yes","No")</f>
        <v>No</v>
      </c>
    </row>
    <row r="30" ht="14.25" hidden="1" customHeight="1">
      <c r="B30" s="223" t="s">
        <v>223</v>
      </c>
      <c r="C30" s="224"/>
      <c r="D30" s="225" t="s">
        <v>179</v>
      </c>
      <c r="E30" s="226" t="s">
        <v>174</v>
      </c>
      <c r="F30" s="201">
        <v>3.8</v>
      </c>
      <c r="G30" s="201">
        <f t="shared" si="21"/>
        <v>0</v>
      </c>
      <c r="H30" s="201">
        <f t="shared" ref="H30:T30" si="22">AB30*$X$12</f>
        <v>0</v>
      </c>
      <c r="I30" s="201">
        <f t="shared" si="22"/>
        <v>0</v>
      </c>
      <c r="J30" s="201">
        <f t="shared" si="22"/>
        <v>0</v>
      </c>
      <c r="K30" s="201">
        <f t="shared" si="22"/>
        <v>0</v>
      </c>
      <c r="L30" s="201">
        <f t="shared" si="22"/>
        <v>0</v>
      </c>
      <c r="M30" s="201">
        <f t="shared" si="22"/>
        <v>0</v>
      </c>
      <c r="N30" s="201">
        <f t="shared" si="22"/>
        <v>0</v>
      </c>
      <c r="O30" s="201">
        <f t="shared" si="22"/>
        <v>0</v>
      </c>
      <c r="P30" s="201">
        <f t="shared" si="22"/>
        <v>0</v>
      </c>
      <c r="Q30" s="201">
        <f t="shared" si="22"/>
        <v>0</v>
      </c>
      <c r="R30" s="201">
        <f t="shared" si="22"/>
        <v>0</v>
      </c>
      <c r="S30" s="201">
        <f t="shared" si="22"/>
        <v>0</v>
      </c>
      <c r="T30" s="201">
        <f t="shared" si="22"/>
        <v>0</v>
      </c>
      <c r="U30" s="201">
        <v>1.0</v>
      </c>
      <c r="V30" s="227" t="s">
        <v>186</v>
      </c>
      <c r="W30" s="228" t="s">
        <v>224</v>
      </c>
      <c r="X30" s="229">
        <v>1.0</v>
      </c>
      <c r="Y30" s="230">
        <v>0.0</v>
      </c>
      <c r="Z30" s="230" t="s">
        <v>177</v>
      </c>
      <c r="AA30" s="267">
        <v>230.0</v>
      </c>
      <c r="AB30" s="232"/>
      <c r="AC30" s="233"/>
      <c r="AD30" s="234"/>
      <c r="AE30" s="235"/>
      <c r="AF30" s="234"/>
      <c r="AG30" s="235"/>
      <c r="AH30" s="235"/>
      <c r="AI30" s="234"/>
      <c r="AJ30" s="235"/>
      <c r="AK30" s="235"/>
      <c r="AL30" s="234"/>
      <c r="AM30" s="235"/>
      <c r="AN30" s="235"/>
      <c r="AO30" s="237">
        <f t="shared" si="23"/>
        <v>0</v>
      </c>
      <c r="AP30" s="237" t="str">
        <f t="shared" si="24"/>
        <v>No</v>
      </c>
    </row>
    <row r="31" ht="14.25" hidden="1" customHeight="1">
      <c r="B31" s="238" t="s">
        <v>225</v>
      </c>
      <c r="C31" s="224"/>
      <c r="D31" s="239" t="s">
        <v>182</v>
      </c>
      <c r="E31" s="240" t="s">
        <v>174</v>
      </c>
      <c r="F31" s="241">
        <v>3.5</v>
      </c>
      <c r="G31" s="241">
        <f t="shared" si="21"/>
        <v>0</v>
      </c>
      <c r="H31" s="241">
        <f t="shared" ref="H31:T31" si="25">AB31*$X$13</f>
        <v>0</v>
      </c>
      <c r="I31" s="241">
        <f t="shared" si="25"/>
        <v>0</v>
      </c>
      <c r="J31" s="241">
        <f t="shared" si="25"/>
        <v>0</v>
      </c>
      <c r="K31" s="241">
        <f t="shared" si="25"/>
        <v>0</v>
      </c>
      <c r="L31" s="241">
        <f t="shared" si="25"/>
        <v>0</v>
      </c>
      <c r="M31" s="241">
        <f t="shared" si="25"/>
        <v>0</v>
      </c>
      <c r="N31" s="241">
        <f t="shared" si="25"/>
        <v>0</v>
      </c>
      <c r="O31" s="241">
        <f t="shared" si="25"/>
        <v>0</v>
      </c>
      <c r="P31" s="241">
        <f t="shared" si="25"/>
        <v>0</v>
      </c>
      <c r="Q31" s="241">
        <f t="shared" si="25"/>
        <v>0</v>
      </c>
      <c r="R31" s="241">
        <f t="shared" si="25"/>
        <v>0</v>
      </c>
      <c r="S31" s="241">
        <f t="shared" si="25"/>
        <v>0</v>
      </c>
      <c r="T31" s="241">
        <f t="shared" si="25"/>
        <v>0</v>
      </c>
      <c r="U31" s="242">
        <v>1.0</v>
      </c>
      <c r="V31" s="242" t="s">
        <v>186</v>
      </c>
      <c r="W31" s="243" t="s">
        <v>226</v>
      </c>
      <c r="X31" s="244">
        <v>1.0</v>
      </c>
      <c r="Y31" s="245">
        <v>0.0</v>
      </c>
      <c r="Z31" s="245" t="s">
        <v>177</v>
      </c>
      <c r="AA31" s="267">
        <v>215.0</v>
      </c>
      <c r="AB31" s="246"/>
      <c r="AC31" s="247"/>
      <c r="AD31" s="241"/>
      <c r="AE31" s="248"/>
      <c r="AF31" s="241"/>
      <c r="AG31" s="248"/>
      <c r="AH31" s="248"/>
      <c r="AI31" s="241"/>
      <c r="AJ31" s="248"/>
      <c r="AK31" s="248"/>
      <c r="AL31" s="241"/>
      <c r="AM31" s="248"/>
      <c r="AN31" s="248"/>
      <c r="AO31" s="250">
        <f t="shared" si="23"/>
        <v>0</v>
      </c>
      <c r="AP31" s="250" t="str">
        <f t="shared" si="24"/>
        <v>No</v>
      </c>
    </row>
    <row r="32" ht="14.25" hidden="1" customHeight="1">
      <c r="B32" s="223" t="s">
        <v>227</v>
      </c>
      <c r="C32" s="224"/>
      <c r="D32" s="225" t="s">
        <v>185</v>
      </c>
      <c r="E32" s="226" t="s">
        <v>174</v>
      </c>
      <c r="F32" s="201">
        <v>3.2</v>
      </c>
      <c r="G32" s="201">
        <f t="shared" si="21"/>
        <v>0</v>
      </c>
      <c r="H32" s="201">
        <f t="shared" ref="H32:T32" si="26">AB32*$X$14</f>
        <v>0</v>
      </c>
      <c r="I32" s="201">
        <f t="shared" si="26"/>
        <v>0</v>
      </c>
      <c r="J32" s="201">
        <f t="shared" si="26"/>
        <v>0</v>
      </c>
      <c r="K32" s="201">
        <f t="shared" si="26"/>
        <v>0</v>
      </c>
      <c r="L32" s="201">
        <f t="shared" si="26"/>
        <v>0</v>
      </c>
      <c r="M32" s="201">
        <f t="shared" si="26"/>
        <v>0</v>
      </c>
      <c r="N32" s="201">
        <f t="shared" si="26"/>
        <v>0</v>
      </c>
      <c r="O32" s="201">
        <f t="shared" si="26"/>
        <v>0</v>
      </c>
      <c r="P32" s="201">
        <f t="shared" si="26"/>
        <v>0</v>
      </c>
      <c r="Q32" s="201">
        <f t="shared" si="26"/>
        <v>0</v>
      </c>
      <c r="R32" s="201">
        <f t="shared" si="26"/>
        <v>0</v>
      </c>
      <c r="S32" s="201">
        <f t="shared" si="26"/>
        <v>0</v>
      </c>
      <c r="T32" s="201">
        <f t="shared" si="26"/>
        <v>0</v>
      </c>
      <c r="U32" s="201">
        <v>1.0</v>
      </c>
      <c r="V32" s="227" t="s">
        <v>186</v>
      </c>
      <c r="W32" s="228" t="s">
        <v>228</v>
      </c>
      <c r="X32" s="229">
        <v>1.0</v>
      </c>
      <c r="Y32" s="230">
        <v>0.0</v>
      </c>
      <c r="Z32" s="230" t="s">
        <v>177</v>
      </c>
      <c r="AA32" s="267">
        <v>215.0</v>
      </c>
      <c r="AB32" s="232"/>
      <c r="AC32" s="233"/>
      <c r="AD32" s="234"/>
      <c r="AE32" s="235"/>
      <c r="AF32" s="234"/>
      <c r="AG32" s="235"/>
      <c r="AH32" s="235"/>
      <c r="AI32" s="234"/>
      <c r="AJ32" s="235"/>
      <c r="AK32" s="235"/>
      <c r="AL32" s="234"/>
      <c r="AM32" s="235"/>
      <c r="AN32" s="235"/>
      <c r="AO32" s="237">
        <f t="shared" si="23"/>
        <v>0</v>
      </c>
      <c r="AP32" s="237" t="str">
        <f t="shared" si="24"/>
        <v>No</v>
      </c>
    </row>
    <row r="33" ht="14.25" hidden="1" customHeight="1">
      <c r="B33" s="238" t="s">
        <v>229</v>
      </c>
      <c r="C33" s="224"/>
      <c r="D33" s="239" t="s">
        <v>189</v>
      </c>
      <c r="E33" s="240" t="s">
        <v>174</v>
      </c>
      <c r="F33" s="241">
        <v>3.2</v>
      </c>
      <c r="G33" s="241">
        <f t="shared" si="21"/>
        <v>0</v>
      </c>
      <c r="H33" s="241">
        <f t="shared" ref="H33:T33" si="27">AB33*$X$15</f>
        <v>0</v>
      </c>
      <c r="I33" s="241">
        <f t="shared" si="27"/>
        <v>0</v>
      </c>
      <c r="J33" s="241">
        <f t="shared" si="27"/>
        <v>0</v>
      </c>
      <c r="K33" s="241">
        <f t="shared" si="27"/>
        <v>0</v>
      </c>
      <c r="L33" s="241">
        <f t="shared" si="27"/>
        <v>0</v>
      </c>
      <c r="M33" s="241">
        <f t="shared" si="27"/>
        <v>0</v>
      </c>
      <c r="N33" s="241">
        <f t="shared" si="27"/>
        <v>0</v>
      </c>
      <c r="O33" s="241">
        <f t="shared" si="27"/>
        <v>0</v>
      </c>
      <c r="P33" s="241">
        <f t="shared" si="27"/>
        <v>0</v>
      </c>
      <c r="Q33" s="241">
        <f t="shared" si="27"/>
        <v>0</v>
      </c>
      <c r="R33" s="241">
        <f t="shared" si="27"/>
        <v>0</v>
      </c>
      <c r="S33" s="241">
        <f t="shared" si="27"/>
        <v>0</v>
      </c>
      <c r="T33" s="241">
        <f t="shared" si="27"/>
        <v>0</v>
      </c>
      <c r="U33" s="242">
        <v>1.0</v>
      </c>
      <c r="V33" s="242" t="s">
        <v>186</v>
      </c>
      <c r="W33" s="243" t="s">
        <v>230</v>
      </c>
      <c r="X33" s="244">
        <v>1.0</v>
      </c>
      <c r="Y33" s="245">
        <v>0.0</v>
      </c>
      <c r="Z33" s="245" t="s">
        <v>177</v>
      </c>
      <c r="AA33" s="267">
        <v>190.0</v>
      </c>
      <c r="AB33" s="246"/>
      <c r="AC33" s="247"/>
      <c r="AD33" s="241"/>
      <c r="AE33" s="248"/>
      <c r="AF33" s="241"/>
      <c r="AG33" s="248"/>
      <c r="AH33" s="248"/>
      <c r="AI33" s="241"/>
      <c r="AJ33" s="248"/>
      <c r="AK33" s="248"/>
      <c r="AL33" s="241"/>
      <c r="AM33" s="248"/>
      <c r="AN33" s="248"/>
      <c r="AO33" s="250">
        <f t="shared" si="23"/>
        <v>0</v>
      </c>
      <c r="AP33" s="250" t="str">
        <f t="shared" si="24"/>
        <v>No</v>
      </c>
    </row>
    <row r="34" ht="14.25" hidden="1" customHeight="1">
      <c r="B34" s="251" t="s">
        <v>231</v>
      </c>
      <c r="C34" s="252"/>
      <c r="D34" s="253"/>
      <c r="E34" s="254" t="s">
        <v>174</v>
      </c>
      <c r="F34" s="255">
        <f>SUM(F29:F33)</f>
        <v>18</v>
      </c>
      <c r="G34" s="255">
        <f t="shared" si="21"/>
        <v>0</v>
      </c>
      <c r="H34" s="255">
        <f t="shared" ref="H34:T34" si="28">AB34*$X$25</f>
        <v>0</v>
      </c>
      <c r="I34" s="255">
        <f t="shared" si="28"/>
        <v>0</v>
      </c>
      <c r="J34" s="255">
        <f t="shared" si="28"/>
        <v>0</v>
      </c>
      <c r="K34" s="255">
        <f t="shared" si="28"/>
        <v>0</v>
      </c>
      <c r="L34" s="255">
        <f t="shared" si="28"/>
        <v>0</v>
      </c>
      <c r="M34" s="255">
        <f t="shared" si="28"/>
        <v>0</v>
      </c>
      <c r="N34" s="255">
        <f t="shared" si="28"/>
        <v>0</v>
      </c>
      <c r="O34" s="255">
        <f t="shared" si="28"/>
        <v>0</v>
      </c>
      <c r="P34" s="255">
        <f t="shared" si="28"/>
        <v>0</v>
      </c>
      <c r="Q34" s="255">
        <f t="shared" si="28"/>
        <v>0</v>
      </c>
      <c r="R34" s="255">
        <f t="shared" si="28"/>
        <v>0</v>
      </c>
      <c r="S34" s="255">
        <f t="shared" si="28"/>
        <v>0</v>
      </c>
      <c r="T34" s="255">
        <f t="shared" si="28"/>
        <v>0</v>
      </c>
      <c r="U34" s="256">
        <f>SUM(U19:U33)</f>
        <v>29</v>
      </c>
      <c r="V34" s="256"/>
      <c r="W34" s="257"/>
      <c r="X34" s="258">
        <f>SUM(X29:X33)</f>
        <v>5</v>
      </c>
      <c r="Y34" s="259">
        <v>0.0</v>
      </c>
      <c r="Z34" s="259" t="s">
        <v>177</v>
      </c>
      <c r="AA34" s="268">
        <f>SUM(AA29:AA33)</f>
        <v>1090</v>
      </c>
      <c r="AB34" s="261"/>
      <c r="AC34" s="262"/>
      <c r="AD34" s="255"/>
      <c r="AE34" s="263"/>
      <c r="AF34" s="255"/>
      <c r="AG34" s="263"/>
      <c r="AH34" s="263"/>
      <c r="AI34" s="255"/>
      <c r="AJ34" s="263"/>
      <c r="AK34" s="263"/>
      <c r="AL34" s="255"/>
      <c r="AM34" s="263"/>
      <c r="AN34" s="263"/>
      <c r="AO34" s="265">
        <f t="shared" si="23"/>
        <v>0</v>
      </c>
      <c r="AP34" s="265" t="str">
        <f t="shared" si="24"/>
        <v>No</v>
      </c>
    </row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conditionalFormatting sqref="AB11:AB14 AB22 AB24:AB25">
    <cfRule type="notContainsBlanks" dxfId="9" priority="1">
      <formula>LEN(TRIM(AB11))&gt;0</formula>
    </cfRule>
  </conditionalFormatting>
  <conditionalFormatting sqref="AC11:AC14 AC22 AC24:AC25">
    <cfRule type="notContainsBlanks" dxfId="10" priority="2">
      <formula>LEN(TRIM(AC11))&gt;0</formula>
    </cfRule>
  </conditionalFormatting>
  <conditionalFormatting sqref="AE11:AE14 AE22 AE24:AE25">
    <cfRule type="notContainsBlanks" dxfId="11" priority="3">
      <formula>LEN(TRIM(AE11))&gt;0</formula>
    </cfRule>
  </conditionalFormatting>
  <conditionalFormatting sqref="AD11:AD14 AD22 AD24:AD25">
    <cfRule type="notContainsBlanks" dxfId="12" priority="4">
      <formula>LEN(TRIM(AD11))&gt;0</formula>
    </cfRule>
  </conditionalFormatting>
  <conditionalFormatting sqref="AF11:AF14 AF22 AF24:AF25">
    <cfRule type="notContainsBlanks" dxfId="13" priority="5">
      <formula>LEN(TRIM(AF11))&gt;0</formula>
    </cfRule>
  </conditionalFormatting>
  <conditionalFormatting sqref="AG11:AG14 AG22 AG24:AG25">
    <cfRule type="notContainsBlanks" dxfId="14" priority="6">
      <formula>LEN(TRIM(AG11))&gt;0</formula>
    </cfRule>
  </conditionalFormatting>
  <conditionalFormatting sqref="AH11:AH14 AH22 AH24:AH25">
    <cfRule type="notContainsBlanks" dxfId="15" priority="7">
      <formula>LEN(TRIM(AH11))&gt;0</formula>
    </cfRule>
  </conditionalFormatting>
  <conditionalFormatting sqref="AI11:AI14 AI22 AI24:AI25">
    <cfRule type="notContainsBlanks" dxfId="16" priority="8">
      <formula>LEN(TRIM(AI11))&gt;0</formula>
    </cfRule>
  </conditionalFormatting>
  <conditionalFormatting sqref="AJ11:AJ14 AJ22 AJ24:AJ25">
    <cfRule type="notContainsBlanks" dxfId="17" priority="9">
      <formula>LEN(TRIM(AJ11))&gt;0</formula>
    </cfRule>
  </conditionalFormatting>
  <conditionalFormatting sqref="AK11:AK14 AK22 AK24:AK25">
    <cfRule type="notContainsBlanks" dxfId="18" priority="10">
      <formula>LEN(TRIM(AK11))&gt;0</formula>
    </cfRule>
  </conditionalFormatting>
  <conditionalFormatting sqref="AL11:AL14 AL22 AL24:AL25">
    <cfRule type="notContainsBlanks" dxfId="19" priority="11">
      <formula>LEN(TRIM(AL11))&gt;0</formula>
    </cfRule>
  </conditionalFormatting>
  <conditionalFormatting sqref="AM11:AM14 AM22 AM24:AM25">
    <cfRule type="notContainsBlanks" dxfId="20" priority="12">
      <formula>LEN(TRIM(AM11))&gt;0</formula>
    </cfRule>
  </conditionalFormatting>
  <conditionalFormatting sqref="AN11:AN14 AN22 AN24:AN25">
    <cfRule type="notContainsBlanks" dxfId="21" priority="13">
      <formula>LEN(TRIM(AN11))&gt;0</formula>
    </cfRule>
  </conditionalFormatting>
  <conditionalFormatting sqref="AB15">
    <cfRule type="notContainsBlanks" dxfId="9" priority="14">
      <formula>LEN(TRIM(AB15))&gt;0</formula>
    </cfRule>
  </conditionalFormatting>
  <conditionalFormatting sqref="AC15">
    <cfRule type="notContainsBlanks" dxfId="10" priority="15">
      <formula>LEN(TRIM(AC15))&gt;0</formula>
    </cfRule>
  </conditionalFormatting>
  <conditionalFormatting sqref="AE15">
    <cfRule type="notContainsBlanks" dxfId="11" priority="16">
      <formula>LEN(TRIM(AE15))&gt;0</formula>
    </cfRule>
  </conditionalFormatting>
  <conditionalFormatting sqref="AD15">
    <cfRule type="notContainsBlanks" dxfId="12" priority="17">
      <formula>LEN(TRIM(AD15))&gt;0</formula>
    </cfRule>
  </conditionalFormatting>
  <conditionalFormatting sqref="AF15">
    <cfRule type="notContainsBlanks" dxfId="13" priority="18">
      <formula>LEN(TRIM(AF15))&gt;0</formula>
    </cfRule>
  </conditionalFormatting>
  <conditionalFormatting sqref="AG15">
    <cfRule type="notContainsBlanks" dxfId="14" priority="19">
      <formula>LEN(TRIM(AG15))&gt;0</formula>
    </cfRule>
  </conditionalFormatting>
  <conditionalFormatting sqref="AH15">
    <cfRule type="notContainsBlanks" dxfId="15" priority="20">
      <formula>LEN(TRIM(AH15))&gt;0</formula>
    </cfRule>
  </conditionalFormatting>
  <conditionalFormatting sqref="AI15">
    <cfRule type="notContainsBlanks" dxfId="16" priority="21">
      <formula>LEN(TRIM(AI15))&gt;0</formula>
    </cfRule>
  </conditionalFormatting>
  <conditionalFormatting sqref="AJ15">
    <cfRule type="notContainsBlanks" dxfId="17" priority="22">
      <formula>LEN(TRIM(AJ15))&gt;0</formula>
    </cfRule>
  </conditionalFormatting>
  <conditionalFormatting sqref="AK15">
    <cfRule type="notContainsBlanks" dxfId="18" priority="23">
      <formula>LEN(TRIM(AK15))&gt;0</formula>
    </cfRule>
  </conditionalFormatting>
  <conditionalFormatting sqref="AL15">
    <cfRule type="notContainsBlanks" dxfId="19" priority="24">
      <formula>LEN(TRIM(AL15))&gt;0</formula>
    </cfRule>
  </conditionalFormatting>
  <conditionalFormatting sqref="AM15">
    <cfRule type="notContainsBlanks" dxfId="20" priority="25">
      <formula>LEN(TRIM(AM15))&gt;0</formula>
    </cfRule>
  </conditionalFormatting>
  <conditionalFormatting sqref="AN15">
    <cfRule type="notContainsBlanks" dxfId="21" priority="26">
      <formula>LEN(TRIM(AN15))&gt;0</formula>
    </cfRule>
  </conditionalFormatting>
  <conditionalFormatting sqref="AB17">
    <cfRule type="notContainsBlanks" dxfId="9" priority="27">
      <formula>LEN(TRIM(AB17))&gt;0</formula>
    </cfRule>
  </conditionalFormatting>
  <conditionalFormatting sqref="AC17">
    <cfRule type="notContainsBlanks" dxfId="10" priority="28">
      <formula>LEN(TRIM(AC17))&gt;0</formula>
    </cfRule>
  </conditionalFormatting>
  <conditionalFormatting sqref="AE17">
    <cfRule type="notContainsBlanks" dxfId="11" priority="29">
      <formula>LEN(TRIM(AE17))&gt;0</formula>
    </cfRule>
  </conditionalFormatting>
  <conditionalFormatting sqref="AD17">
    <cfRule type="notContainsBlanks" dxfId="12" priority="30">
      <formula>LEN(TRIM(AD17))&gt;0</formula>
    </cfRule>
  </conditionalFormatting>
  <conditionalFormatting sqref="AF17">
    <cfRule type="notContainsBlanks" dxfId="13" priority="31">
      <formula>LEN(TRIM(AF17))&gt;0</formula>
    </cfRule>
  </conditionalFormatting>
  <conditionalFormatting sqref="AG17">
    <cfRule type="notContainsBlanks" dxfId="14" priority="32">
      <formula>LEN(TRIM(AG17))&gt;0</formula>
    </cfRule>
  </conditionalFormatting>
  <conditionalFormatting sqref="AH17">
    <cfRule type="notContainsBlanks" dxfId="15" priority="33">
      <formula>LEN(TRIM(AH17))&gt;0</formula>
    </cfRule>
  </conditionalFormatting>
  <conditionalFormatting sqref="AI17">
    <cfRule type="notContainsBlanks" dxfId="16" priority="34">
      <formula>LEN(TRIM(AI17))&gt;0</formula>
    </cfRule>
  </conditionalFormatting>
  <conditionalFormatting sqref="AJ17">
    <cfRule type="notContainsBlanks" dxfId="17" priority="35">
      <formula>LEN(TRIM(AJ17))&gt;0</formula>
    </cfRule>
  </conditionalFormatting>
  <conditionalFormatting sqref="AK17">
    <cfRule type="notContainsBlanks" dxfId="18" priority="36">
      <formula>LEN(TRIM(AK17))&gt;0</formula>
    </cfRule>
  </conditionalFormatting>
  <conditionalFormatting sqref="AL17">
    <cfRule type="notContainsBlanks" dxfId="19" priority="37">
      <formula>LEN(TRIM(AL17))&gt;0</formula>
    </cfRule>
  </conditionalFormatting>
  <conditionalFormatting sqref="AM17">
    <cfRule type="notContainsBlanks" dxfId="20" priority="38">
      <formula>LEN(TRIM(AM17))&gt;0</formula>
    </cfRule>
  </conditionalFormatting>
  <conditionalFormatting sqref="AN17">
    <cfRule type="notContainsBlanks" dxfId="21" priority="39">
      <formula>LEN(TRIM(AN17))&gt;0</formula>
    </cfRule>
  </conditionalFormatting>
  <conditionalFormatting sqref="AB19">
    <cfRule type="notContainsBlanks" dxfId="9" priority="40">
      <formula>LEN(TRIM(AB19))&gt;0</formula>
    </cfRule>
  </conditionalFormatting>
  <conditionalFormatting sqref="AC19">
    <cfRule type="notContainsBlanks" dxfId="10" priority="41">
      <formula>LEN(TRIM(AC19))&gt;0</formula>
    </cfRule>
  </conditionalFormatting>
  <conditionalFormatting sqref="AE19">
    <cfRule type="notContainsBlanks" dxfId="11" priority="42">
      <formula>LEN(TRIM(AE19))&gt;0</formula>
    </cfRule>
  </conditionalFormatting>
  <conditionalFormatting sqref="AD19">
    <cfRule type="notContainsBlanks" dxfId="12" priority="43">
      <formula>LEN(TRIM(AD19))&gt;0</formula>
    </cfRule>
  </conditionalFormatting>
  <conditionalFormatting sqref="AF19">
    <cfRule type="notContainsBlanks" dxfId="13" priority="44">
      <formula>LEN(TRIM(AF19))&gt;0</formula>
    </cfRule>
  </conditionalFormatting>
  <conditionalFormatting sqref="AG19">
    <cfRule type="notContainsBlanks" dxfId="14" priority="45">
      <formula>LEN(TRIM(AG19))&gt;0</formula>
    </cfRule>
  </conditionalFormatting>
  <conditionalFormatting sqref="AH19">
    <cfRule type="notContainsBlanks" dxfId="15" priority="46">
      <formula>LEN(TRIM(AH19))&gt;0</formula>
    </cfRule>
  </conditionalFormatting>
  <conditionalFormatting sqref="AI19">
    <cfRule type="notContainsBlanks" dxfId="16" priority="47">
      <formula>LEN(TRIM(AI19))&gt;0</formula>
    </cfRule>
  </conditionalFormatting>
  <conditionalFormatting sqref="AJ19">
    <cfRule type="notContainsBlanks" dxfId="17" priority="48">
      <formula>LEN(TRIM(AJ19))&gt;0</formula>
    </cfRule>
  </conditionalFormatting>
  <conditionalFormatting sqref="AK19">
    <cfRule type="notContainsBlanks" dxfId="18" priority="49">
      <formula>LEN(TRIM(AK19))&gt;0</formula>
    </cfRule>
  </conditionalFormatting>
  <conditionalFormatting sqref="AL19">
    <cfRule type="notContainsBlanks" dxfId="19" priority="50">
      <formula>LEN(TRIM(AL19))&gt;0</formula>
    </cfRule>
  </conditionalFormatting>
  <conditionalFormatting sqref="AM19">
    <cfRule type="notContainsBlanks" dxfId="20" priority="51">
      <formula>LEN(TRIM(AM19))&gt;0</formula>
    </cfRule>
  </conditionalFormatting>
  <conditionalFormatting sqref="AN19">
    <cfRule type="notContainsBlanks" dxfId="21" priority="52">
      <formula>LEN(TRIM(AN19))&gt;0</formula>
    </cfRule>
  </conditionalFormatting>
  <conditionalFormatting sqref="AB21">
    <cfRule type="notContainsBlanks" dxfId="9" priority="53">
      <formula>LEN(TRIM(AB21))&gt;0</formula>
    </cfRule>
  </conditionalFormatting>
  <conditionalFormatting sqref="AC21">
    <cfRule type="notContainsBlanks" dxfId="10" priority="54">
      <formula>LEN(TRIM(AC21))&gt;0</formula>
    </cfRule>
  </conditionalFormatting>
  <conditionalFormatting sqref="AE21">
    <cfRule type="notContainsBlanks" dxfId="11" priority="55">
      <formula>LEN(TRIM(AE21))&gt;0</formula>
    </cfRule>
  </conditionalFormatting>
  <conditionalFormatting sqref="AD21">
    <cfRule type="notContainsBlanks" dxfId="12" priority="56">
      <formula>LEN(TRIM(AD21))&gt;0</formula>
    </cfRule>
  </conditionalFormatting>
  <conditionalFormatting sqref="AF21">
    <cfRule type="notContainsBlanks" dxfId="13" priority="57">
      <formula>LEN(TRIM(AF21))&gt;0</formula>
    </cfRule>
  </conditionalFormatting>
  <conditionalFormatting sqref="AG21">
    <cfRule type="notContainsBlanks" dxfId="14" priority="58">
      <formula>LEN(TRIM(AG21))&gt;0</formula>
    </cfRule>
  </conditionalFormatting>
  <conditionalFormatting sqref="AH21">
    <cfRule type="notContainsBlanks" dxfId="15" priority="59">
      <formula>LEN(TRIM(AH21))&gt;0</formula>
    </cfRule>
  </conditionalFormatting>
  <conditionalFormatting sqref="AI21">
    <cfRule type="notContainsBlanks" dxfId="16" priority="60">
      <formula>LEN(TRIM(AI21))&gt;0</formula>
    </cfRule>
  </conditionalFormatting>
  <conditionalFormatting sqref="AJ21">
    <cfRule type="notContainsBlanks" dxfId="17" priority="61">
      <formula>LEN(TRIM(AJ21))&gt;0</formula>
    </cfRule>
  </conditionalFormatting>
  <conditionalFormatting sqref="AK21">
    <cfRule type="notContainsBlanks" dxfId="18" priority="62">
      <formula>LEN(TRIM(AK21))&gt;0</formula>
    </cfRule>
  </conditionalFormatting>
  <conditionalFormatting sqref="AL21">
    <cfRule type="notContainsBlanks" dxfId="19" priority="63">
      <formula>LEN(TRIM(AL21))&gt;0</formula>
    </cfRule>
  </conditionalFormatting>
  <conditionalFormatting sqref="AM21">
    <cfRule type="notContainsBlanks" dxfId="20" priority="64">
      <formula>LEN(TRIM(AM21))&gt;0</formula>
    </cfRule>
  </conditionalFormatting>
  <conditionalFormatting sqref="AN21">
    <cfRule type="notContainsBlanks" dxfId="21" priority="65">
      <formula>LEN(TRIM(AN21))&gt;0</formula>
    </cfRule>
  </conditionalFormatting>
  <conditionalFormatting sqref="AB23">
    <cfRule type="notContainsBlanks" dxfId="9" priority="66">
      <formula>LEN(TRIM(AB23))&gt;0</formula>
    </cfRule>
  </conditionalFormatting>
  <conditionalFormatting sqref="AC23">
    <cfRule type="notContainsBlanks" dxfId="10" priority="67">
      <formula>LEN(TRIM(AC23))&gt;0</formula>
    </cfRule>
  </conditionalFormatting>
  <conditionalFormatting sqref="AE23">
    <cfRule type="notContainsBlanks" dxfId="11" priority="68">
      <formula>LEN(TRIM(AE23))&gt;0</formula>
    </cfRule>
  </conditionalFormatting>
  <conditionalFormatting sqref="AD23">
    <cfRule type="notContainsBlanks" dxfId="12" priority="69">
      <formula>LEN(TRIM(AD23))&gt;0</formula>
    </cfRule>
  </conditionalFormatting>
  <conditionalFormatting sqref="AF23">
    <cfRule type="notContainsBlanks" dxfId="13" priority="70">
      <formula>LEN(TRIM(AF23))&gt;0</formula>
    </cfRule>
  </conditionalFormatting>
  <conditionalFormatting sqref="AG23">
    <cfRule type="notContainsBlanks" dxfId="14" priority="71">
      <formula>LEN(TRIM(AG23))&gt;0</formula>
    </cfRule>
  </conditionalFormatting>
  <conditionalFormatting sqref="AH23">
    <cfRule type="notContainsBlanks" dxfId="15" priority="72">
      <formula>LEN(TRIM(AH23))&gt;0</formula>
    </cfRule>
  </conditionalFormatting>
  <conditionalFormatting sqref="AI23">
    <cfRule type="notContainsBlanks" dxfId="16" priority="73">
      <formula>LEN(TRIM(AI23))&gt;0</formula>
    </cfRule>
  </conditionalFormatting>
  <conditionalFormatting sqref="AJ23">
    <cfRule type="notContainsBlanks" dxfId="17" priority="74">
      <formula>LEN(TRIM(AJ23))&gt;0</formula>
    </cfRule>
  </conditionalFormatting>
  <conditionalFormatting sqref="AK23">
    <cfRule type="notContainsBlanks" dxfId="18" priority="75">
      <formula>LEN(TRIM(AK23))&gt;0</formula>
    </cfRule>
  </conditionalFormatting>
  <conditionalFormatting sqref="AL23">
    <cfRule type="notContainsBlanks" dxfId="19" priority="76">
      <formula>LEN(TRIM(AL23))&gt;0</formula>
    </cfRule>
  </conditionalFormatting>
  <conditionalFormatting sqref="AM23">
    <cfRule type="notContainsBlanks" dxfId="20" priority="77">
      <formula>LEN(TRIM(AM23))&gt;0</formula>
    </cfRule>
  </conditionalFormatting>
  <conditionalFormatting sqref="AN23">
    <cfRule type="notContainsBlanks" dxfId="21" priority="78">
      <formula>LEN(TRIM(AN23))&gt;0</formula>
    </cfRule>
  </conditionalFormatting>
  <conditionalFormatting sqref="AB16">
    <cfRule type="notContainsBlanks" dxfId="9" priority="79">
      <formula>LEN(TRIM(AB16))&gt;0</formula>
    </cfRule>
  </conditionalFormatting>
  <conditionalFormatting sqref="AC16">
    <cfRule type="notContainsBlanks" dxfId="10" priority="80">
      <formula>LEN(TRIM(AC16))&gt;0</formula>
    </cfRule>
  </conditionalFormatting>
  <conditionalFormatting sqref="AE16">
    <cfRule type="notContainsBlanks" dxfId="11" priority="81">
      <formula>LEN(TRIM(AE16))&gt;0</formula>
    </cfRule>
  </conditionalFormatting>
  <conditionalFormatting sqref="AD16">
    <cfRule type="notContainsBlanks" dxfId="12" priority="82">
      <formula>LEN(TRIM(AD16))&gt;0</formula>
    </cfRule>
  </conditionalFormatting>
  <conditionalFormatting sqref="AF16">
    <cfRule type="notContainsBlanks" dxfId="13" priority="83">
      <formula>LEN(TRIM(AF16))&gt;0</formula>
    </cfRule>
  </conditionalFormatting>
  <conditionalFormatting sqref="AG16">
    <cfRule type="notContainsBlanks" dxfId="14" priority="84">
      <formula>LEN(TRIM(AG16))&gt;0</formula>
    </cfRule>
  </conditionalFormatting>
  <conditionalFormatting sqref="AH16">
    <cfRule type="notContainsBlanks" dxfId="15" priority="85">
      <formula>LEN(TRIM(AH16))&gt;0</formula>
    </cfRule>
  </conditionalFormatting>
  <conditionalFormatting sqref="AI16">
    <cfRule type="notContainsBlanks" dxfId="16" priority="86">
      <formula>LEN(TRIM(AI16))&gt;0</formula>
    </cfRule>
  </conditionalFormatting>
  <conditionalFormatting sqref="AJ16">
    <cfRule type="notContainsBlanks" dxfId="17" priority="87">
      <formula>LEN(TRIM(AJ16))&gt;0</formula>
    </cfRule>
  </conditionalFormatting>
  <conditionalFormatting sqref="AK16">
    <cfRule type="notContainsBlanks" dxfId="18" priority="88">
      <formula>LEN(TRIM(AK16))&gt;0</formula>
    </cfRule>
  </conditionalFormatting>
  <conditionalFormatting sqref="AL16">
    <cfRule type="notContainsBlanks" dxfId="19" priority="89">
      <formula>LEN(TRIM(AL16))&gt;0</formula>
    </cfRule>
  </conditionalFormatting>
  <conditionalFormatting sqref="AM16">
    <cfRule type="notContainsBlanks" dxfId="20" priority="90">
      <formula>LEN(TRIM(AM16))&gt;0</formula>
    </cfRule>
  </conditionalFormatting>
  <conditionalFormatting sqref="AN16">
    <cfRule type="notContainsBlanks" dxfId="21" priority="91">
      <formula>LEN(TRIM(AN16))&gt;0</formula>
    </cfRule>
  </conditionalFormatting>
  <conditionalFormatting sqref="AB18">
    <cfRule type="notContainsBlanks" dxfId="9" priority="92">
      <formula>LEN(TRIM(AB18))&gt;0</formula>
    </cfRule>
  </conditionalFormatting>
  <conditionalFormatting sqref="AC18">
    <cfRule type="notContainsBlanks" dxfId="10" priority="93">
      <formula>LEN(TRIM(AC18))&gt;0</formula>
    </cfRule>
  </conditionalFormatting>
  <conditionalFormatting sqref="AE18">
    <cfRule type="notContainsBlanks" dxfId="11" priority="94">
      <formula>LEN(TRIM(AE18))&gt;0</formula>
    </cfRule>
  </conditionalFormatting>
  <conditionalFormatting sqref="AD18">
    <cfRule type="notContainsBlanks" dxfId="12" priority="95">
      <formula>LEN(TRIM(AD18))&gt;0</formula>
    </cfRule>
  </conditionalFormatting>
  <conditionalFormatting sqref="AF18">
    <cfRule type="notContainsBlanks" dxfId="13" priority="96">
      <formula>LEN(TRIM(AF18))&gt;0</formula>
    </cfRule>
  </conditionalFormatting>
  <conditionalFormatting sqref="AG18">
    <cfRule type="notContainsBlanks" dxfId="14" priority="97">
      <formula>LEN(TRIM(AG18))&gt;0</formula>
    </cfRule>
  </conditionalFormatting>
  <conditionalFormatting sqref="AH18">
    <cfRule type="notContainsBlanks" dxfId="15" priority="98">
      <formula>LEN(TRIM(AH18))&gt;0</formula>
    </cfRule>
  </conditionalFormatting>
  <conditionalFormatting sqref="AI18">
    <cfRule type="notContainsBlanks" dxfId="16" priority="99">
      <formula>LEN(TRIM(AI18))&gt;0</formula>
    </cfRule>
  </conditionalFormatting>
  <conditionalFormatting sqref="AJ18">
    <cfRule type="notContainsBlanks" dxfId="17" priority="100">
      <formula>LEN(TRIM(AJ18))&gt;0</formula>
    </cfRule>
  </conditionalFormatting>
  <conditionalFormatting sqref="AK18">
    <cfRule type="notContainsBlanks" dxfId="18" priority="101">
      <formula>LEN(TRIM(AK18))&gt;0</formula>
    </cfRule>
  </conditionalFormatting>
  <conditionalFormatting sqref="AL18">
    <cfRule type="notContainsBlanks" dxfId="19" priority="102">
      <formula>LEN(TRIM(AL18))&gt;0</formula>
    </cfRule>
  </conditionalFormatting>
  <conditionalFormatting sqref="AM18">
    <cfRule type="notContainsBlanks" dxfId="20" priority="103">
      <formula>LEN(TRIM(AM18))&gt;0</formula>
    </cfRule>
  </conditionalFormatting>
  <conditionalFormatting sqref="AN18">
    <cfRule type="notContainsBlanks" dxfId="21" priority="104">
      <formula>LEN(TRIM(AN18))&gt;0</formula>
    </cfRule>
  </conditionalFormatting>
  <conditionalFormatting sqref="AB20">
    <cfRule type="notContainsBlanks" dxfId="9" priority="105">
      <formula>LEN(TRIM(AB20))&gt;0</formula>
    </cfRule>
  </conditionalFormatting>
  <conditionalFormatting sqref="AC20">
    <cfRule type="notContainsBlanks" dxfId="10" priority="106">
      <formula>LEN(TRIM(AC20))&gt;0</formula>
    </cfRule>
  </conditionalFormatting>
  <conditionalFormatting sqref="AE20">
    <cfRule type="notContainsBlanks" dxfId="11" priority="107">
      <formula>LEN(TRIM(AE20))&gt;0</formula>
    </cfRule>
  </conditionalFormatting>
  <conditionalFormatting sqref="AD20">
    <cfRule type="notContainsBlanks" dxfId="12" priority="108">
      <formula>LEN(TRIM(AD20))&gt;0</formula>
    </cfRule>
  </conditionalFormatting>
  <conditionalFormatting sqref="AF20">
    <cfRule type="notContainsBlanks" dxfId="13" priority="109">
      <formula>LEN(TRIM(AF20))&gt;0</formula>
    </cfRule>
  </conditionalFormatting>
  <conditionalFormatting sqref="AG20">
    <cfRule type="notContainsBlanks" dxfId="14" priority="110">
      <formula>LEN(TRIM(AG20))&gt;0</formula>
    </cfRule>
  </conditionalFormatting>
  <conditionalFormatting sqref="AH20">
    <cfRule type="notContainsBlanks" dxfId="15" priority="111">
      <formula>LEN(TRIM(AH20))&gt;0</formula>
    </cfRule>
  </conditionalFormatting>
  <conditionalFormatting sqref="AI20">
    <cfRule type="notContainsBlanks" dxfId="16" priority="112">
      <formula>LEN(TRIM(AI20))&gt;0</formula>
    </cfRule>
  </conditionalFormatting>
  <conditionalFormatting sqref="AJ20">
    <cfRule type="notContainsBlanks" dxfId="17" priority="113">
      <formula>LEN(TRIM(AJ20))&gt;0</formula>
    </cfRule>
  </conditionalFormatting>
  <conditionalFormatting sqref="AK20">
    <cfRule type="notContainsBlanks" dxfId="18" priority="114">
      <formula>LEN(TRIM(AK20))&gt;0</formula>
    </cfRule>
  </conditionalFormatting>
  <conditionalFormatting sqref="AL20">
    <cfRule type="notContainsBlanks" dxfId="19" priority="115">
      <formula>LEN(TRIM(AL20))&gt;0</formula>
    </cfRule>
  </conditionalFormatting>
  <conditionalFormatting sqref="AM20">
    <cfRule type="notContainsBlanks" dxfId="20" priority="116">
      <formula>LEN(TRIM(AM20))&gt;0</formula>
    </cfRule>
  </conditionalFormatting>
  <conditionalFormatting sqref="AN20">
    <cfRule type="notContainsBlanks" dxfId="21" priority="117">
      <formula>LEN(TRIM(AN20))&gt;0</formula>
    </cfRule>
  </conditionalFormatting>
  <conditionalFormatting sqref="AB29:AB32">
    <cfRule type="notContainsBlanks" dxfId="9" priority="118">
      <formula>LEN(TRIM(AB29))&gt;0</formula>
    </cfRule>
  </conditionalFormatting>
  <conditionalFormatting sqref="AC29:AC32">
    <cfRule type="notContainsBlanks" dxfId="10" priority="119">
      <formula>LEN(TRIM(AC29))&gt;0</formula>
    </cfRule>
  </conditionalFormatting>
  <conditionalFormatting sqref="AE29:AE32">
    <cfRule type="notContainsBlanks" dxfId="11" priority="120">
      <formula>LEN(TRIM(AE29))&gt;0</formula>
    </cfRule>
  </conditionalFormatting>
  <conditionalFormatting sqref="AD29:AD32">
    <cfRule type="notContainsBlanks" dxfId="12" priority="121">
      <formula>LEN(TRIM(AD29))&gt;0</formula>
    </cfRule>
  </conditionalFormatting>
  <conditionalFormatting sqref="AF29:AF32">
    <cfRule type="notContainsBlanks" dxfId="13" priority="122">
      <formula>LEN(TRIM(AF29))&gt;0</formula>
    </cfRule>
  </conditionalFormatting>
  <conditionalFormatting sqref="AG29:AG32">
    <cfRule type="notContainsBlanks" dxfId="14" priority="123">
      <formula>LEN(TRIM(AG29))&gt;0</formula>
    </cfRule>
  </conditionalFormatting>
  <conditionalFormatting sqref="AH29:AH32">
    <cfRule type="notContainsBlanks" dxfId="15" priority="124">
      <formula>LEN(TRIM(AH29))&gt;0</formula>
    </cfRule>
  </conditionalFormatting>
  <conditionalFormatting sqref="AI29:AI32">
    <cfRule type="notContainsBlanks" dxfId="16" priority="125">
      <formula>LEN(TRIM(AI29))&gt;0</formula>
    </cfRule>
  </conditionalFormatting>
  <conditionalFormatting sqref="AJ29:AJ32">
    <cfRule type="notContainsBlanks" dxfId="17" priority="126">
      <formula>LEN(TRIM(AJ29))&gt;0</formula>
    </cfRule>
  </conditionalFormatting>
  <conditionalFormatting sqref="AK29:AK32">
    <cfRule type="notContainsBlanks" dxfId="18" priority="127">
      <formula>LEN(TRIM(AK29))&gt;0</formula>
    </cfRule>
  </conditionalFormatting>
  <conditionalFormatting sqref="AL29:AL32">
    <cfRule type="notContainsBlanks" dxfId="19" priority="128">
      <formula>LEN(TRIM(AL29))&gt;0</formula>
    </cfRule>
  </conditionalFormatting>
  <conditionalFormatting sqref="AM29:AM32">
    <cfRule type="notContainsBlanks" dxfId="20" priority="129">
      <formula>LEN(TRIM(AM29))&gt;0</formula>
    </cfRule>
  </conditionalFormatting>
  <conditionalFormatting sqref="AN29:AN32">
    <cfRule type="notContainsBlanks" dxfId="21" priority="130">
      <formula>LEN(TRIM(AN29))&gt;0</formula>
    </cfRule>
  </conditionalFormatting>
  <conditionalFormatting sqref="AB33">
    <cfRule type="notContainsBlanks" dxfId="9" priority="131">
      <formula>LEN(TRIM(AB33))&gt;0</formula>
    </cfRule>
  </conditionalFormatting>
  <conditionalFormatting sqref="AC33">
    <cfRule type="notContainsBlanks" dxfId="10" priority="132">
      <formula>LEN(TRIM(AC33))&gt;0</formula>
    </cfRule>
  </conditionalFormatting>
  <conditionalFormatting sqref="AE33">
    <cfRule type="notContainsBlanks" dxfId="11" priority="133">
      <formula>LEN(TRIM(AE33))&gt;0</formula>
    </cfRule>
  </conditionalFormatting>
  <conditionalFormatting sqref="AD33">
    <cfRule type="notContainsBlanks" dxfId="12" priority="134">
      <formula>LEN(TRIM(AD33))&gt;0</formula>
    </cfRule>
  </conditionalFormatting>
  <conditionalFormatting sqref="AF33">
    <cfRule type="notContainsBlanks" dxfId="13" priority="135">
      <formula>LEN(TRIM(AF33))&gt;0</formula>
    </cfRule>
  </conditionalFormatting>
  <conditionalFormatting sqref="AG33">
    <cfRule type="notContainsBlanks" dxfId="14" priority="136">
      <formula>LEN(TRIM(AG33))&gt;0</formula>
    </cfRule>
  </conditionalFormatting>
  <conditionalFormatting sqref="AH33">
    <cfRule type="notContainsBlanks" dxfId="15" priority="137">
      <formula>LEN(TRIM(AH33))&gt;0</formula>
    </cfRule>
  </conditionalFormatting>
  <conditionalFormatting sqref="AI33">
    <cfRule type="notContainsBlanks" dxfId="16" priority="138">
      <formula>LEN(TRIM(AI33))&gt;0</formula>
    </cfRule>
  </conditionalFormatting>
  <conditionalFormatting sqref="AJ33">
    <cfRule type="notContainsBlanks" dxfId="17" priority="139">
      <formula>LEN(TRIM(AJ33))&gt;0</formula>
    </cfRule>
  </conditionalFormatting>
  <conditionalFormatting sqref="AK33">
    <cfRule type="notContainsBlanks" dxfId="18" priority="140">
      <formula>LEN(TRIM(AK33))&gt;0</formula>
    </cfRule>
  </conditionalFormatting>
  <conditionalFormatting sqref="AL33">
    <cfRule type="notContainsBlanks" dxfId="19" priority="141">
      <formula>LEN(TRIM(AL33))&gt;0</formula>
    </cfRule>
  </conditionalFormatting>
  <conditionalFormatting sqref="AM33">
    <cfRule type="notContainsBlanks" dxfId="20" priority="142">
      <formula>LEN(TRIM(AM33))&gt;0</formula>
    </cfRule>
  </conditionalFormatting>
  <conditionalFormatting sqref="AN33">
    <cfRule type="notContainsBlanks" dxfId="21" priority="143">
      <formula>LEN(TRIM(AN33))&gt;0</formula>
    </cfRule>
  </conditionalFormatting>
  <conditionalFormatting sqref="AB34">
    <cfRule type="notContainsBlanks" dxfId="9" priority="144">
      <formula>LEN(TRIM(AB34))&gt;0</formula>
    </cfRule>
  </conditionalFormatting>
  <conditionalFormatting sqref="AC34">
    <cfRule type="notContainsBlanks" dxfId="10" priority="145">
      <formula>LEN(TRIM(AC34))&gt;0</formula>
    </cfRule>
  </conditionalFormatting>
  <conditionalFormatting sqref="AE34">
    <cfRule type="notContainsBlanks" dxfId="11" priority="146">
      <formula>LEN(TRIM(AE34))&gt;0</formula>
    </cfRule>
  </conditionalFormatting>
  <conditionalFormatting sqref="AD34">
    <cfRule type="notContainsBlanks" dxfId="12" priority="147">
      <formula>LEN(TRIM(AD34))&gt;0</formula>
    </cfRule>
  </conditionalFormatting>
  <conditionalFormatting sqref="AF34">
    <cfRule type="notContainsBlanks" dxfId="13" priority="148">
      <formula>LEN(TRIM(AF34))&gt;0</formula>
    </cfRule>
  </conditionalFormatting>
  <conditionalFormatting sqref="AG34">
    <cfRule type="notContainsBlanks" dxfId="14" priority="149">
      <formula>LEN(TRIM(AG34))&gt;0</formula>
    </cfRule>
  </conditionalFormatting>
  <conditionalFormatting sqref="AH34">
    <cfRule type="notContainsBlanks" dxfId="15" priority="150">
      <formula>LEN(TRIM(AH34))&gt;0</formula>
    </cfRule>
  </conditionalFormatting>
  <conditionalFormatting sqref="AI34">
    <cfRule type="notContainsBlanks" dxfId="16" priority="151">
      <formula>LEN(TRIM(AI34))&gt;0</formula>
    </cfRule>
  </conditionalFormatting>
  <conditionalFormatting sqref="AJ34">
    <cfRule type="notContainsBlanks" dxfId="17" priority="152">
      <formula>LEN(TRIM(AJ34))&gt;0</formula>
    </cfRule>
  </conditionalFormatting>
  <conditionalFormatting sqref="AK34">
    <cfRule type="notContainsBlanks" dxfId="18" priority="153">
      <formula>LEN(TRIM(AK34))&gt;0</formula>
    </cfRule>
  </conditionalFormatting>
  <conditionalFormatting sqref="AL34">
    <cfRule type="notContainsBlanks" dxfId="19" priority="154">
      <formula>LEN(TRIM(AL34))&gt;0</formula>
    </cfRule>
  </conditionalFormatting>
  <conditionalFormatting sqref="AM34">
    <cfRule type="notContainsBlanks" dxfId="20" priority="155">
      <formula>LEN(TRIM(AM34))&gt;0</formula>
    </cfRule>
  </conditionalFormatting>
  <conditionalFormatting sqref="AN34">
    <cfRule type="notContainsBlanks" dxfId="21" priority="156">
      <formula>LEN(TRIM(AN34))&gt;0</formula>
    </cfRule>
  </conditionalFormatting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2018-02-18T12:18:32Z</dcterms:created>
  <dc:creator>Domen Švab</dc:creator>
</cp:coreProperties>
</file>